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kushiro-my.sharepoint.com/personal/ochi_kushiro_onmicrosoft_com/Documents/ソフトバレー/元年度ソフトバレー/忠和商事杯/"/>
    </mc:Choice>
  </mc:AlternateContent>
  <xr:revisionPtr revIDLastSave="0" documentId="8_{A715C4CF-0FB5-48D1-913E-4D612B10CA54}" xr6:coauthVersionLast="45" xr6:coauthVersionMax="45" xr10:uidLastSave="{00000000-0000-0000-0000-000000000000}"/>
  <bookViews>
    <workbookView xWindow="-120" yWindow="-120" windowWidth="29040" windowHeight="15840" tabRatio="883" firstSheet="7" activeTab="16" xr2:uid="{00000000-000D-0000-FFFF-FFFF00000000}"/>
  </bookViews>
  <sheets>
    <sheet name="式次第1" sheetId="90" r:id="rId1"/>
    <sheet name="大会役員2" sheetId="91" r:id="rId2"/>
    <sheet name="出場チーム表 " sheetId="113" r:id="rId3"/>
    <sheet name="コート見取図4" sheetId="114" r:id="rId4"/>
    <sheet name="栄光記録" sheetId="95" r:id="rId5"/>
    <sheet name="トリムゴールド" sheetId="127" r:id="rId6"/>
    <sheet name="トリムブロンズAB" sheetId="128" r:id="rId7"/>
    <sheet name="トリムヤング予選リンク" sheetId="129" r:id="rId8"/>
    <sheet name="トリムヤング決勝T" sheetId="130" r:id="rId9"/>
    <sheet name="レディースブロンズ予選・親睦" sheetId="131" r:id="rId10"/>
    <sheet name="レディースブロンズ決勝T・レディース一般の部" sheetId="132" r:id="rId11"/>
    <sheet name="レディースヤング" sheetId="133" r:id="rId12"/>
    <sheet name="レディースヤング・トリムヤング親睦" sheetId="134" r:id="rId13"/>
    <sheet name="選手名簿" sheetId="115" r:id="rId14"/>
    <sheet name="選手名簿(2)" sheetId="116" r:id="rId15"/>
    <sheet name="選手名簿(3)" sheetId="117" r:id="rId16"/>
    <sheet name="タイムテーブル表" sheetId="126" r:id="rId17"/>
    <sheet name="注意事項" sheetId="96" r:id="rId18"/>
  </sheets>
  <externalReferences>
    <externalReference r:id="rId19"/>
  </externalReferences>
  <definedNames>
    <definedName name="_xlnm.Print_Area" localSheetId="3">コート見取図4!$B$1:$AA$59</definedName>
    <definedName name="_xlnm.Print_Area" localSheetId="16">タイムテーブル表!$A$1:$J$31</definedName>
    <definedName name="_xlnm.Print_Area" localSheetId="9">レディースブロンズ予選・親睦!$A$1:$BV$100</definedName>
    <definedName name="_xlnm.Print_Area" localSheetId="4">栄光記録!$A$1:$P$60</definedName>
    <definedName name="_xlnm.Print_Area" localSheetId="1">大会役員2!$B$1:$U$47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L37" i="134" l="1"/>
  <c r="EO34" i="134" s="1"/>
  <c r="FF33" i="134" s="1"/>
  <c r="EJ37" i="134"/>
  <c r="EB37" i="134"/>
  <c r="DR37" i="134"/>
  <c r="DP37" i="134"/>
  <c r="AA37" i="134"/>
  <c r="X37" i="134"/>
  <c r="DZ37" i="134" s="1"/>
  <c r="EL35" i="134"/>
  <c r="EJ35" i="134"/>
  <c r="DR35" i="134"/>
  <c r="DU34" i="134" s="1"/>
  <c r="DP35" i="134"/>
  <c r="AA35" i="134"/>
  <c r="X35" i="134"/>
  <c r="DE34" i="134"/>
  <c r="EQ5" i="134" s="1"/>
  <c r="FR33" i="134"/>
  <c r="FP33" i="134"/>
  <c r="EL33" i="134"/>
  <c r="EJ33" i="134"/>
  <c r="EG34" i="134" s="1"/>
  <c r="FC32" i="134" s="1"/>
  <c r="DR33" i="134"/>
  <c r="DP33" i="134"/>
  <c r="DM34" i="134" s="1"/>
  <c r="AA33" i="134"/>
  <c r="X33" i="134"/>
  <c r="EB33" i="134" s="1"/>
  <c r="FO32" i="134"/>
  <c r="FN32" i="134"/>
  <c r="FM32" i="134"/>
  <c r="FM34" i="134" s="1"/>
  <c r="FA32" i="134"/>
  <c r="GA29" i="134"/>
  <c r="EV29" i="134"/>
  <c r="ET29" i="134"/>
  <c r="EB29" i="134"/>
  <c r="DZ29" i="134"/>
  <c r="DR29" i="134"/>
  <c r="DP29" i="134"/>
  <c r="EV27" i="134"/>
  <c r="ET27" i="134"/>
  <c r="EB27" i="134"/>
  <c r="DZ27" i="134"/>
  <c r="DR27" i="134"/>
  <c r="DP27" i="134"/>
  <c r="FQ26" i="134"/>
  <c r="EY26" i="134"/>
  <c r="EE26" i="134"/>
  <c r="FE25" i="134" s="1"/>
  <c r="FE26" i="134" s="1"/>
  <c r="DU26" i="134"/>
  <c r="FK26" i="134" s="1"/>
  <c r="GB16" i="134" s="1"/>
  <c r="DE26" i="134"/>
  <c r="FR25" i="134"/>
  <c r="FQ25" i="134"/>
  <c r="FP25" i="134"/>
  <c r="FF25" i="134"/>
  <c r="FD25" i="134"/>
  <c r="EV25" i="134"/>
  <c r="ET25" i="134"/>
  <c r="EB25" i="134"/>
  <c r="DZ25" i="134"/>
  <c r="DR25" i="134"/>
  <c r="DP25" i="134"/>
  <c r="FO24" i="134"/>
  <c r="FN24" i="134"/>
  <c r="FM24" i="134"/>
  <c r="FM26" i="134" s="1"/>
  <c r="EV21" i="134"/>
  <c r="ET21" i="134"/>
  <c r="EL21" i="134"/>
  <c r="EJ21" i="134"/>
  <c r="DR21" i="134"/>
  <c r="DP21" i="134"/>
  <c r="EV19" i="134"/>
  <c r="EY18" i="134" s="1"/>
  <c r="ET19" i="134"/>
  <c r="EL19" i="134"/>
  <c r="EJ19" i="134"/>
  <c r="DR19" i="134"/>
  <c r="DU18" i="134" s="1"/>
  <c r="DP19" i="134"/>
  <c r="FQ18" i="134"/>
  <c r="EO18" i="134"/>
  <c r="FE17" i="134" s="1"/>
  <c r="DE18" i="134"/>
  <c r="FR17" i="134"/>
  <c r="FQ17" i="134"/>
  <c r="FP17" i="134"/>
  <c r="FD17" i="134"/>
  <c r="EV17" i="134"/>
  <c r="ET17" i="134"/>
  <c r="EQ18" i="134" s="1"/>
  <c r="AQ18" i="134" s="1"/>
  <c r="EL17" i="134"/>
  <c r="EJ17" i="134"/>
  <c r="EG18" i="134" s="1"/>
  <c r="FB16" i="134" s="1"/>
  <c r="DR17" i="134"/>
  <c r="DP17" i="134"/>
  <c r="DM18" i="134" s="1"/>
  <c r="FO16" i="134"/>
  <c r="FN16" i="134"/>
  <c r="FM16" i="134"/>
  <c r="FC16" i="134"/>
  <c r="EV13" i="134"/>
  <c r="ET13" i="134"/>
  <c r="EL13" i="134"/>
  <c r="EJ13" i="134"/>
  <c r="EB13" i="134"/>
  <c r="DZ13" i="134"/>
  <c r="EV11" i="134"/>
  <c r="ET11" i="134"/>
  <c r="EL11" i="134"/>
  <c r="EO10" i="134" s="1"/>
  <c r="EJ11" i="134"/>
  <c r="EB11" i="134"/>
  <c r="EE10" i="134" s="1"/>
  <c r="DZ11" i="134"/>
  <c r="EY10" i="134"/>
  <c r="FF9" i="134" s="1"/>
  <c r="DE10" i="134"/>
  <c r="GA26" i="134" s="1"/>
  <c r="FR9" i="134"/>
  <c r="FQ9" i="134"/>
  <c r="FQ10" i="134" s="1"/>
  <c r="FP9" i="134"/>
  <c r="EV9" i="134"/>
  <c r="ET9" i="134"/>
  <c r="EQ10" i="134" s="1"/>
  <c r="FC8" i="134" s="1"/>
  <c r="EL9" i="134"/>
  <c r="EJ9" i="134"/>
  <c r="EG10" i="134" s="1"/>
  <c r="FB8" i="134" s="1"/>
  <c r="EB9" i="134"/>
  <c r="DZ9" i="134"/>
  <c r="DW10" i="134" s="1"/>
  <c r="FG10" i="134" s="1"/>
  <c r="FO8" i="134"/>
  <c r="FN8" i="134"/>
  <c r="FM8" i="134"/>
  <c r="FM10" i="134" s="1"/>
  <c r="FM14" i="134" s="1"/>
  <c r="FY20" i="134" s="1"/>
  <c r="FZ20" i="134" s="1"/>
  <c r="FA8" i="134"/>
  <c r="FA10" i="134" s="1"/>
  <c r="DM5" i="134"/>
  <c r="AQ5" i="134"/>
  <c r="U5" i="134"/>
  <c r="AQ3" i="134"/>
  <c r="AF3" i="134"/>
  <c r="U3" i="134"/>
  <c r="J3" i="134"/>
  <c r="EL37" i="133"/>
  <c r="EJ37" i="133"/>
  <c r="EB37" i="133"/>
  <c r="DZ37" i="133"/>
  <c r="DR37" i="133"/>
  <c r="DP37" i="133"/>
  <c r="EL35" i="133"/>
  <c r="EO34" i="133" s="1"/>
  <c r="EJ35" i="133"/>
  <c r="EB35" i="133"/>
  <c r="DZ35" i="133"/>
  <c r="DR35" i="133"/>
  <c r="DU34" i="133" s="1"/>
  <c r="DP35" i="133"/>
  <c r="DE34" i="133"/>
  <c r="FR33" i="133"/>
  <c r="FQ33" i="133"/>
  <c r="FQ34" i="133" s="1"/>
  <c r="FP33" i="133"/>
  <c r="FF33" i="133"/>
  <c r="EL33" i="133"/>
  <c r="EJ33" i="133"/>
  <c r="EG34" i="133" s="1"/>
  <c r="DZ33" i="133"/>
  <c r="DW34" i="133" s="1"/>
  <c r="FB32" i="133" s="1"/>
  <c r="DR33" i="133"/>
  <c r="DP33" i="133"/>
  <c r="DM34" i="133" s="1"/>
  <c r="FO32" i="133"/>
  <c r="FN32" i="133"/>
  <c r="FM32" i="133"/>
  <c r="FC32" i="133"/>
  <c r="U32" i="133"/>
  <c r="EB33" i="133" s="1"/>
  <c r="EE34" i="133" s="1"/>
  <c r="FE33" i="133" s="1"/>
  <c r="EV29" i="133"/>
  <c r="EY26" i="133" s="1"/>
  <c r="ET29" i="133"/>
  <c r="EB29" i="133"/>
  <c r="EE26" i="133" s="1"/>
  <c r="FE25" i="133" s="1"/>
  <c r="DZ29" i="133"/>
  <c r="DR29" i="133"/>
  <c r="DP29" i="133"/>
  <c r="GA27" i="133"/>
  <c r="EV27" i="133"/>
  <c r="ET27" i="133"/>
  <c r="EB27" i="133"/>
  <c r="DZ27" i="133"/>
  <c r="DR27" i="133"/>
  <c r="DP27" i="133"/>
  <c r="DE26" i="133"/>
  <c r="EG5" i="133" s="1"/>
  <c r="FR25" i="133"/>
  <c r="FQ25" i="133"/>
  <c r="FQ26" i="133" s="1"/>
  <c r="FP25" i="133"/>
  <c r="FF25" i="133"/>
  <c r="EV25" i="133"/>
  <c r="ET25" i="133"/>
  <c r="EB25" i="133"/>
  <c r="DZ25" i="133"/>
  <c r="DP25" i="133"/>
  <c r="FO24" i="133"/>
  <c r="FN24" i="133"/>
  <c r="FM24" i="133"/>
  <c r="J24" i="133"/>
  <c r="DR25" i="133" s="1"/>
  <c r="DU26" i="133" s="1"/>
  <c r="EV21" i="133"/>
  <c r="ET21" i="133"/>
  <c r="EL21" i="133"/>
  <c r="EJ21" i="133"/>
  <c r="DR21" i="133"/>
  <c r="DP21" i="133"/>
  <c r="EV19" i="133"/>
  <c r="ET19" i="133"/>
  <c r="EL19" i="133"/>
  <c r="EJ19" i="133"/>
  <c r="EG18" i="133" s="1"/>
  <c r="FB16" i="133" s="1"/>
  <c r="DR19" i="133"/>
  <c r="DP19" i="133"/>
  <c r="EQ18" i="133"/>
  <c r="FC16" i="133" s="1"/>
  <c r="DM18" i="133"/>
  <c r="FA16" i="133" s="1"/>
  <c r="FA18" i="133" s="1"/>
  <c r="DE18" i="133"/>
  <c r="FR17" i="133"/>
  <c r="FQ17" i="133"/>
  <c r="FP17" i="133"/>
  <c r="FQ18" i="133" s="1"/>
  <c r="EV17" i="133"/>
  <c r="EY18" i="133" s="1"/>
  <c r="FF17" i="133" s="1"/>
  <c r="ET17" i="133"/>
  <c r="EL17" i="133"/>
  <c r="EO18" i="133" s="1"/>
  <c r="FE17" i="133" s="1"/>
  <c r="EJ17" i="133"/>
  <c r="DR17" i="133"/>
  <c r="DU18" i="133" s="1"/>
  <c r="DP17" i="133"/>
  <c r="FO16" i="133"/>
  <c r="FN16" i="133"/>
  <c r="FM16" i="133"/>
  <c r="FM18" i="133" s="1"/>
  <c r="FM22" i="133" s="1"/>
  <c r="FY21" i="133" s="1"/>
  <c r="FZ21" i="133" s="1"/>
  <c r="AQ16" i="133"/>
  <c r="EV13" i="133"/>
  <c r="EY10" i="133" s="1"/>
  <c r="FF9" i="133" s="1"/>
  <c r="ET13" i="133"/>
  <c r="EL13" i="133"/>
  <c r="EJ13" i="133"/>
  <c r="EB13" i="133"/>
  <c r="EE10" i="133" s="1"/>
  <c r="DZ13" i="133"/>
  <c r="EV11" i="133"/>
  <c r="ET11" i="133"/>
  <c r="EL11" i="133"/>
  <c r="EJ11" i="133"/>
  <c r="EB11" i="133"/>
  <c r="DZ11" i="133"/>
  <c r="FQ10" i="133"/>
  <c r="EO10" i="133"/>
  <c r="FE9" i="133" s="1"/>
  <c r="DE10" i="133"/>
  <c r="FR9" i="133"/>
  <c r="FQ9" i="133"/>
  <c r="FP9" i="133"/>
  <c r="FD9" i="133"/>
  <c r="FE10" i="133" s="1"/>
  <c r="EV9" i="133"/>
  <c r="ET9" i="133"/>
  <c r="EQ10" i="133" s="1"/>
  <c r="FC8" i="133" s="1"/>
  <c r="EL9" i="133"/>
  <c r="EJ9" i="133"/>
  <c r="EG10" i="133" s="1"/>
  <c r="EB9" i="133"/>
  <c r="DZ9" i="133"/>
  <c r="DW10" i="133" s="1"/>
  <c r="FG10" i="133" s="1"/>
  <c r="FO8" i="133"/>
  <c r="FN8" i="133"/>
  <c r="FM8" i="133"/>
  <c r="FM10" i="133" s="1"/>
  <c r="FM14" i="133" s="1"/>
  <c r="FY20" i="133" s="1"/>
  <c r="FZ20" i="133" s="1"/>
  <c r="FA8" i="133"/>
  <c r="DW5" i="133"/>
  <c r="AQ5" i="133"/>
  <c r="AF5" i="133"/>
  <c r="U5" i="133"/>
  <c r="J5" i="133"/>
  <c r="AQ3" i="133"/>
  <c r="AF3" i="133"/>
  <c r="U3" i="133"/>
  <c r="J3" i="133"/>
  <c r="DQ97" i="131"/>
  <c r="DO97" i="131"/>
  <c r="DG97" i="131"/>
  <c r="DE97" i="131"/>
  <c r="DQ95" i="131"/>
  <c r="DO95" i="131"/>
  <c r="DG95" i="131"/>
  <c r="DE95" i="131"/>
  <c r="EP94" i="131"/>
  <c r="FG84" i="131" s="1"/>
  <c r="DT94" i="131"/>
  <c r="EJ93" i="131" s="1"/>
  <c r="DJ94" i="131"/>
  <c r="CT94" i="131"/>
  <c r="EV93" i="131"/>
  <c r="EU93" i="131"/>
  <c r="EV94" i="131" s="1"/>
  <c r="EI93" i="131"/>
  <c r="EJ94" i="131" s="1"/>
  <c r="DQ93" i="131"/>
  <c r="DO93" i="131"/>
  <c r="DG93" i="131"/>
  <c r="DE93" i="131"/>
  <c r="ES92" i="131"/>
  <c r="ER92" i="131"/>
  <c r="ER94" i="131" s="1"/>
  <c r="ER98" i="131" s="1"/>
  <c r="FD90" i="131" s="1"/>
  <c r="FE90" i="131" s="1"/>
  <c r="EA89" i="131"/>
  <c r="DY89" i="131"/>
  <c r="DG89" i="131"/>
  <c r="DJ86" i="131" s="1"/>
  <c r="EI85" i="131" s="1"/>
  <c r="DE89" i="131"/>
  <c r="EA87" i="131"/>
  <c r="DY87" i="131"/>
  <c r="DG87" i="131"/>
  <c r="DE87" i="131"/>
  <c r="EP86" i="131"/>
  <c r="FG83" i="131" s="1"/>
  <c r="FH83" i="131" s="1"/>
  <c r="FD83" i="131" s="1"/>
  <c r="ED86" i="131"/>
  <c r="EJ85" i="131" s="1"/>
  <c r="CT86" i="131"/>
  <c r="DL73" i="131" s="1"/>
  <c r="EV85" i="131"/>
  <c r="EU85" i="131"/>
  <c r="EV86" i="131" s="1"/>
  <c r="EA85" i="131"/>
  <c r="DY85" i="131"/>
  <c r="DV86" i="131" s="1"/>
  <c r="EG84" i="131" s="1"/>
  <c r="DG85" i="131"/>
  <c r="DE85" i="131"/>
  <c r="DB86" i="131" s="1"/>
  <c r="EL86" i="131" s="1"/>
  <c r="ES84" i="131"/>
  <c r="ER84" i="131"/>
  <c r="ER86" i="131" s="1"/>
  <c r="EF84" i="131"/>
  <c r="EF86" i="131" s="1"/>
  <c r="EA81" i="131"/>
  <c r="DY81" i="131"/>
  <c r="DQ81" i="131"/>
  <c r="DO81" i="131"/>
  <c r="EA79" i="131"/>
  <c r="DY79" i="131"/>
  <c r="DQ79" i="131"/>
  <c r="DT78" i="131" s="1"/>
  <c r="DO79" i="131"/>
  <c r="EP78" i="131"/>
  <c r="FG82" i="131" s="1"/>
  <c r="ED78" i="131"/>
  <c r="EJ77" i="131" s="1"/>
  <c r="CT78" i="131"/>
  <c r="EV77" i="131"/>
  <c r="EU77" i="131"/>
  <c r="EV78" i="131" s="1"/>
  <c r="EI77" i="131"/>
  <c r="EJ78" i="131" s="1"/>
  <c r="EA77" i="131"/>
  <c r="DY77" i="131"/>
  <c r="DV78" i="131" s="1"/>
  <c r="EG76" i="131" s="1"/>
  <c r="DQ77" i="131"/>
  <c r="DO77" i="131"/>
  <c r="DL78" i="131" s="1"/>
  <c r="EL78" i="131" s="1"/>
  <c r="ES76" i="131"/>
  <c r="ER76" i="131"/>
  <c r="ER78" i="131" s="1"/>
  <c r="EF76" i="131"/>
  <c r="EF78" i="131" s="1"/>
  <c r="AF73" i="131"/>
  <c r="U73" i="131"/>
  <c r="J73" i="131"/>
  <c r="AF71" i="131"/>
  <c r="U71" i="131"/>
  <c r="J71" i="131"/>
  <c r="DQ67" i="131"/>
  <c r="DO67" i="131"/>
  <c r="DG67" i="131"/>
  <c r="DE67" i="131"/>
  <c r="DQ65" i="131"/>
  <c r="DO65" i="131"/>
  <c r="DG65" i="131"/>
  <c r="DE65" i="131"/>
  <c r="EV64" i="131"/>
  <c r="DT64" i="131"/>
  <c r="EJ63" i="131" s="1"/>
  <c r="DJ64" i="131"/>
  <c r="EP64" i="131" s="1"/>
  <c r="FG54" i="131" s="1"/>
  <c r="EL68" i="131" s="1"/>
  <c r="CT64" i="131"/>
  <c r="FF66" i="131" s="1"/>
  <c r="EV63" i="131"/>
  <c r="EU63" i="131"/>
  <c r="EI63" i="131"/>
  <c r="EJ64" i="131" s="1"/>
  <c r="DQ63" i="131"/>
  <c r="DO63" i="131"/>
  <c r="DL64" i="131" s="1"/>
  <c r="EG62" i="131" s="1"/>
  <c r="DG63" i="131"/>
  <c r="DE63" i="131"/>
  <c r="DB64" i="131" s="1"/>
  <c r="ES62" i="131"/>
  <c r="ER62" i="131"/>
  <c r="ER64" i="131" s="1"/>
  <c r="ER68" i="131" s="1"/>
  <c r="FD60" i="131" s="1"/>
  <c r="FE60" i="131" s="1"/>
  <c r="EA59" i="131"/>
  <c r="DY59" i="131"/>
  <c r="DG59" i="131"/>
  <c r="DE59" i="131"/>
  <c r="EA57" i="131"/>
  <c r="DY57" i="131"/>
  <c r="DG57" i="131"/>
  <c r="DE57" i="131"/>
  <c r="DV56" i="131"/>
  <c r="DB56" i="131"/>
  <c r="EF54" i="131" s="1"/>
  <c r="EF56" i="131" s="1"/>
  <c r="CT56" i="131"/>
  <c r="FF65" i="131" s="1"/>
  <c r="EV55" i="131"/>
  <c r="EV56" i="131" s="1"/>
  <c r="EU55" i="131"/>
  <c r="EA55" i="131"/>
  <c r="DY55" i="131"/>
  <c r="DG55" i="131"/>
  <c r="DE55" i="131"/>
  <c r="FH54" i="131"/>
  <c r="FD54" i="131" s="1"/>
  <c r="ES54" i="131"/>
  <c r="ER54" i="131"/>
  <c r="EG54" i="131"/>
  <c r="EA51" i="131"/>
  <c r="DY51" i="131"/>
  <c r="DQ51" i="131"/>
  <c r="DO51" i="131"/>
  <c r="EA49" i="131"/>
  <c r="DY49" i="131"/>
  <c r="DQ49" i="131"/>
  <c r="DO49" i="131"/>
  <c r="DV48" i="131"/>
  <c r="EL48" i="131" s="1"/>
  <c r="DL48" i="131"/>
  <c r="EF46" i="131" s="1"/>
  <c r="EF48" i="131" s="1"/>
  <c r="CT48" i="131"/>
  <c r="FF64" i="131" s="1"/>
  <c r="EV47" i="131"/>
  <c r="EU47" i="131"/>
  <c r="EJ47" i="131"/>
  <c r="EA47" i="131"/>
  <c r="ED48" i="131" s="1"/>
  <c r="DY47" i="131"/>
  <c r="DQ47" i="131"/>
  <c r="DT48" i="131" s="1"/>
  <c r="DO47" i="131"/>
  <c r="ES46" i="131"/>
  <c r="ER48" i="131" s="1"/>
  <c r="ER46" i="131"/>
  <c r="EG46" i="131"/>
  <c r="DV43" i="131"/>
  <c r="DL43" i="131"/>
  <c r="DB43" i="131"/>
  <c r="AF43" i="131"/>
  <c r="U43" i="131"/>
  <c r="J43" i="131"/>
  <c r="AF41" i="131"/>
  <c r="U41" i="131"/>
  <c r="J41" i="131"/>
  <c r="EL37" i="131"/>
  <c r="EJ37" i="131"/>
  <c r="EB37" i="131"/>
  <c r="DZ37" i="131"/>
  <c r="DR37" i="131"/>
  <c r="DP37" i="131"/>
  <c r="EL35" i="131"/>
  <c r="EJ35" i="131"/>
  <c r="EB35" i="131"/>
  <c r="DZ35" i="131"/>
  <c r="DR35" i="131"/>
  <c r="DP35" i="131"/>
  <c r="EO34" i="131"/>
  <c r="FF33" i="131" s="1"/>
  <c r="DU34" i="131"/>
  <c r="DE34" i="131"/>
  <c r="GA29" i="131" s="1"/>
  <c r="FR33" i="131"/>
  <c r="FQ33" i="131"/>
  <c r="FQ34" i="131" s="1"/>
  <c r="FP33" i="131"/>
  <c r="FD33" i="131"/>
  <c r="EL33" i="131"/>
  <c r="EJ33" i="131"/>
  <c r="EG34" i="131" s="1"/>
  <c r="FC32" i="131" s="1"/>
  <c r="DZ33" i="131"/>
  <c r="DW34" i="131" s="1"/>
  <c r="FB32" i="131" s="1"/>
  <c r="DR33" i="131"/>
  <c r="DP33" i="131"/>
  <c r="DM34" i="131" s="1"/>
  <c r="FO32" i="131"/>
  <c r="FN32" i="131"/>
  <c r="FM32" i="131"/>
  <c r="FM34" i="131" s="1"/>
  <c r="FA32" i="131"/>
  <c r="U32" i="131"/>
  <c r="EB33" i="131" s="1"/>
  <c r="EE34" i="131" s="1"/>
  <c r="FE33" i="131" s="1"/>
  <c r="EV29" i="131"/>
  <c r="ET29" i="131"/>
  <c r="EB29" i="131"/>
  <c r="DZ29" i="131"/>
  <c r="DR29" i="131"/>
  <c r="DP29" i="131"/>
  <c r="GA28" i="131"/>
  <c r="EV27" i="131"/>
  <c r="ET27" i="131"/>
  <c r="EB27" i="131"/>
  <c r="DZ27" i="131"/>
  <c r="DR27" i="131"/>
  <c r="DP27" i="131"/>
  <c r="FM26" i="131"/>
  <c r="FM30" i="131" s="1"/>
  <c r="FY22" i="131" s="1"/>
  <c r="FZ22" i="131" s="1"/>
  <c r="EQ26" i="131"/>
  <c r="FC24" i="131" s="1"/>
  <c r="DW26" i="131"/>
  <c r="DM26" i="131"/>
  <c r="FA24" i="131" s="1"/>
  <c r="DE26" i="131"/>
  <c r="FR25" i="131"/>
  <c r="FQ25" i="131"/>
  <c r="FP25" i="131"/>
  <c r="FQ26" i="131" s="1"/>
  <c r="EV25" i="131"/>
  <c r="ET25" i="131"/>
  <c r="EB25" i="131"/>
  <c r="DZ25" i="131"/>
  <c r="DR25" i="131"/>
  <c r="DP25" i="131"/>
  <c r="FO24" i="131"/>
  <c r="FN24" i="131"/>
  <c r="FM24" i="131"/>
  <c r="FB24" i="131"/>
  <c r="FA26" i="131" s="1"/>
  <c r="EV21" i="131"/>
  <c r="ET21" i="131"/>
  <c r="EL21" i="131"/>
  <c r="EJ21" i="131"/>
  <c r="DR21" i="131"/>
  <c r="DP21" i="131"/>
  <c r="EV19" i="131"/>
  <c r="ET19" i="131"/>
  <c r="EL19" i="131"/>
  <c r="EJ19" i="131"/>
  <c r="EG18" i="131" s="1"/>
  <c r="FB16" i="131" s="1"/>
  <c r="DR19" i="131"/>
  <c r="DP19" i="131"/>
  <c r="EQ18" i="131"/>
  <c r="FC16" i="131" s="1"/>
  <c r="DM18" i="131"/>
  <c r="FA16" i="131" s="1"/>
  <c r="FA18" i="131" s="1"/>
  <c r="DE18" i="131"/>
  <c r="GA27" i="131" s="1"/>
  <c r="FR17" i="131"/>
  <c r="FQ17" i="131"/>
  <c r="FP17" i="131"/>
  <c r="FQ18" i="131" s="1"/>
  <c r="EV17" i="131"/>
  <c r="EY18" i="131" s="1"/>
  <c r="FF17" i="131" s="1"/>
  <c r="ET17" i="131"/>
  <c r="EL17" i="131"/>
  <c r="EO18" i="131" s="1"/>
  <c r="FE17" i="131" s="1"/>
  <c r="EJ17" i="131"/>
  <c r="DR17" i="131"/>
  <c r="DU18" i="131" s="1"/>
  <c r="DP17" i="131"/>
  <c r="FO16" i="131"/>
  <c r="FN16" i="131"/>
  <c r="FM16" i="131"/>
  <c r="FM18" i="131" s="1"/>
  <c r="FM22" i="131" s="1"/>
  <c r="FY21" i="131" s="1"/>
  <c r="FZ21" i="131" s="1"/>
  <c r="AQ16" i="131"/>
  <c r="EV13" i="131"/>
  <c r="EY10" i="131" s="1"/>
  <c r="FF9" i="131" s="1"/>
  <c r="ET13" i="131"/>
  <c r="EL13" i="131"/>
  <c r="EJ13" i="131"/>
  <c r="EB13" i="131"/>
  <c r="EE10" i="131" s="1"/>
  <c r="DZ13" i="131"/>
  <c r="EV11" i="131"/>
  <c r="ET11" i="131"/>
  <c r="EL11" i="131"/>
  <c r="EJ11" i="131"/>
  <c r="EB11" i="131"/>
  <c r="DZ11" i="131"/>
  <c r="FQ10" i="131"/>
  <c r="EO10" i="131"/>
  <c r="FE9" i="131" s="1"/>
  <c r="DE10" i="131"/>
  <c r="DM5" i="131" s="1"/>
  <c r="FR9" i="131"/>
  <c r="FQ9" i="131"/>
  <c r="FP9" i="131"/>
  <c r="EV9" i="131"/>
  <c r="ET9" i="131"/>
  <c r="EQ10" i="131" s="1"/>
  <c r="FC8" i="131" s="1"/>
  <c r="EL9" i="131"/>
  <c r="EJ9" i="131"/>
  <c r="EG10" i="131" s="1"/>
  <c r="EB9" i="131"/>
  <c r="DZ9" i="131"/>
  <c r="DW10" i="131" s="1"/>
  <c r="FG10" i="131" s="1"/>
  <c r="FO8" i="131"/>
  <c r="FN8" i="131"/>
  <c r="FM8" i="131"/>
  <c r="FM10" i="131" s="1"/>
  <c r="FM14" i="131" s="1"/>
  <c r="FY20" i="131" s="1"/>
  <c r="FZ20" i="131" s="1"/>
  <c r="FA8" i="131"/>
  <c r="EQ5" i="131"/>
  <c r="EG5" i="131"/>
  <c r="DW5" i="131"/>
  <c r="AQ5" i="131"/>
  <c r="AF5" i="131"/>
  <c r="U5" i="131"/>
  <c r="J5" i="131"/>
  <c r="AQ3" i="131"/>
  <c r="AF3" i="131"/>
  <c r="U3" i="131"/>
  <c r="J3" i="131"/>
  <c r="FG99" i="129"/>
  <c r="FE99" i="129"/>
  <c r="EW99" i="129"/>
  <c r="EU99" i="129"/>
  <c r="EM99" i="129"/>
  <c r="EK99" i="129"/>
  <c r="EC99" i="129"/>
  <c r="EA99" i="129"/>
  <c r="FG97" i="129"/>
  <c r="FE97" i="129"/>
  <c r="EW97" i="129"/>
  <c r="EU97" i="129"/>
  <c r="EM97" i="129"/>
  <c r="EK97" i="129"/>
  <c r="EC97" i="129"/>
  <c r="EA97" i="129"/>
  <c r="FB96" i="129"/>
  <c r="FY94" i="129" s="1"/>
  <c r="ER96" i="129"/>
  <c r="FX94" i="129" s="1"/>
  <c r="EH96" i="129"/>
  <c r="FW94" i="129" s="1"/>
  <c r="DX96" i="129"/>
  <c r="GB96" i="129" s="1"/>
  <c r="DP96" i="129"/>
  <c r="GM95" i="129"/>
  <c r="GL95" i="129"/>
  <c r="GK95" i="129"/>
  <c r="GJ95" i="129"/>
  <c r="FG95" i="129"/>
  <c r="FJ96" i="129" s="1"/>
  <c r="GA95" i="129" s="1"/>
  <c r="FE95" i="129"/>
  <c r="EW95" i="129"/>
  <c r="EZ96" i="129" s="1"/>
  <c r="FZ95" i="129" s="1"/>
  <c r="EU95" i="129"/>
  <c r="EM95" i="129"/>
  <c r="EP96" i="129" s="1"/>
  <c r="FY95" i="129" s="1"/>
  <c r="EK95" i="129"/>
  <c r="EC95" i="129"/>
  <c r="EF96" i="129" s="1"/>
  <c r="EA95" i="129"/>
  <c r="GK94" i="129"/>
  <c r="GJ94" i="129"/>
  <c r="GI94" i="129"/>
  <c r="GH94" i="129"/>
  <c r="GH96" i="129" s="1"/>
  <c r="FV94" i="129"/>
  <c r="FV96" i="129" s="1"/>
  <c r="FQ91" i="129"/>
  <c r="FO91" i="129"/>
  <c r="EW91" i="129"/>
  <c r="EU91" i="129"/>
  <c r="EM91" i="129"/>
  <c r="EK91" i="129"/>
  <c r="EC91" i="129"/>
  <c r="EA91" i="129"/>
  <c r="FQ89" i="129"/>
  <c r="FT88" i="129" s="1"/>
  <c r="GA87" i="129" s="1"/>
  <c r="FO89" i="129"/>
  <c r="EW89" i="129"/>
  <c r="EU89" i="129"/>
  <c r="EM89" i="129"/>
  <c r="EP88" i="129" s="1"/>
  <c r="FY87" i="129" s="1"/>
  <c r="EK89" i="129"/>
  <c r="EC89" i="129"/>
  <c r="EA89" i="129"/>
  <c r="GL88" i="129"/>
  <c r="EZ88" i="129"/>
  <c r="EF88" i="129"/>
  <c r="GF88" i="129" s="1"/>
  <c r="GW71" i="129" s="1"/>
  <c r="GB92" i="129" s="1"/>
  <c r="GX71" i="129" s="1"/>
  <c r="GT71" i="129" s="1"/>
  <c r="DP88" i="129"/>
  <c r="GM87" i="129"/>
  <c r="GL87" i="129"/>
  <c r="GK87" i="129"/>
  <c r="GJ87" i="129"/>
  <c r="FZ87" i="129"/>
  <c r="FQ87" i="129"/>
  <c r="FO87" i="129"/>
  <c r="FL88" i="129" s="1"/>
  <c r="EW87" i="129"/>
  <c r="EU87" i="129"/>
  <c r="ER88" i="129" s="1"/>
  <c r="FX86" i="129" s="1"/>
  <c r="EM87" i="129"/>
  <c r="EK87" i="129"/>
  <c r="EH88" i="129" s="1"/>
  <c r="EC87" i="129"/>
  <c r="EA87" i="129"/>
  <c r="DX88" i="129" s="1"/>
  <c r="GK86" i="129"/>
  <c r="GJ86" i="129"/>
  <c r="GI86" i="129"/>
  <c r="GH86" i="129"/>
  <c r="FY86" i="129"/>
  <c r="FW86" i="129"/>
  <c r="GV84" i="129"/>
  <c r="GV83" i="129"/>
  <c r="FQ83" i="129"/>
  <c r="FO83" i="129"/>
  <c r="FG83" i="129"/>
  <c r="FE83" i="129"/>
  <c r="EM83" i="129"/>
  <c r="EK83" i="129"/>
  <c r="EC83" i="129"/>
  <c r="EA83" i="129"/>
  <c r="GV81" i="129"/>
  <c r="FQ81" i="129"/>
  <c r="FO81" i="129"/>
  <c r="FG81" i="129"/>
  <c r="FE81" i="129"/>
  <c r="EM81" i="129"/>
  <c r="EK81" i="129"/>
  <c r="EC81" i="129"/>
  <c r="EA81" i="129"/>
  <c r="FT80" i="129"/>
  <c r="GA79" i="129" s="1"/>
  <c r="FJ80" i="129"/>
  <c r="EP80" i="129"/>
  <c r="FY79" i="129" s="1"/>
  <c r="EF80" i="129"/>
  <c r="DP80" i="129"/>
  <c r="GV82" i="129" s="1"/>
  <c r="GM79" i="129"/>
  <c r="GL79" i="129"/>
  <c r="GK79" i="129"/>
  <c r="GJ79" i="129"/>
  <c r="GL80" i="129" s="1"/>
  <c r="FZ79" i="129"/>
  <c r="FX79" i="129"/>
  <c r="FZ80" i="129" s="1"/>
  <c r="FQ79" i="129"/>
  <c r="FO79" i="129"/>
  <c r="FL80" i="129" s="1"/>
  <c r="FG79" i="129"/>
  <c r="FE79" i="129"/>
  <c r="FB80" i="129" s="1"/>
  <c r="FX78" i="129" s="1"/>
  <c r="EM79" i="129"/>
  <c r="EK79" i="129"/>
  <c r="EH80" i="129" s="1"/>
  <c r="FW78" i="129" s="1"/>
  <c r="EC79" i="129"/>
  <c r="EA79" i="129"/>
  <c r="DX80" i="129" s="1"/>
  <c r="GK78" i="129"/>
  <c r="GJ78" i="129"/>
  <c r="GI78" i="129"/>
  <c r="GH78" i="129"/>
  <c r="FY78" i="129"/>
  <c r="FQ75" i="129"/>
  <c r="FO75" i="129"/>
  <c r="FL72" i="129" s="1"/>
  <c r="FY70" i="129" s="1"/>
  <c r="FG75" i="129"/>
  <c r="FE75" i="129"/>
  <c r="EW75" i="129"/>
  <c r="EU75" i="129"/>
  <c r="ER72" i="129" s="1"/>
  <c r="FW70" i="129" s="1"/>
  <c r="EC75" i="129"/>
  <c r="EA75" i="129"/>
  <c r="FQ73" i="129"/>
  <c r="FO73" i="129"/>
  <c r="FG73" i="129"/>
  <c r="FE73" i="129"/>
  <c r="EW73" i="129"/>
  <c r="EU73" i="129"/>
  <c r="EC73" i="129"/>
  <c r="EA73" i="129"/>
  <c r="FB72" i="129"/>
  <c r="FX70" i="129" s="1"/>
  <c r="DX72" i="129"/>
  <c r="GB72" i="129" s="1"/>
  <c r="DP72" i="129"/>
  <c r="GM71" i="129"/>
  <c r="GL71" i="129"/>
  <c r="GK71" i="129"/>
  <c r="GJ71" i="129"/>
  <c r="FQ71" i="129"/>
  <c r="FT72" i="129" s="1"/>
  <c r="GA71" i="129" s="1"/>
  <c r="FO71" i="129"/>
  <c r="FG71" i="129"/>
  <c r="FJ72" i="129" s="1"/>
  <c r="FZ71" i="129" s="1"/>
  <c r="FE71" i="129"/>
  <c r="EW71" i="129"/>
  <c r="EZ72" i="129" s="1"/>
  <c r="FY71" i="129" s="1"/>
  <c r="EU71" i="129"/>
  <c r="EC71" i="129"/>
  <c r="EF72" i="129" s="1"/>
  <c r="EA71" i="129"/>
  <c r="GK70" i="129"/>
  <c r="GJ70" i="129"/>
  <c r="GI70" i="129"/>
  <c r="GH70" i="129"/>
  <c r="GH72" i="129" s="1"/>
  <c r="FV70" i="129"/>
  <c r="FV72" i="129" s="1"/>
  <c r="FQ67" i="129"/>
  <c r="FO67" i="129"/>
  <c r="FG67" i="129"/>
  <c r="FE67" i="129"/>
  <c r="EW67" i="129"/>
  <c r="EU67" i="129"/>
  <c r="EM67" i="129"/>
  <c r="EK67" i="129"/>
  <c r="FQ65" i="129"/>
  <c r="FO65" i="129"/>
  <c r="FG65" i="129"/>
  <c r="FJ64" i="129" s="1"/>
  <c r="FZ63" i="129" s="1"/>
  <c r="FE65" i="129"/>
  <c r="EW65" i="129"/>
  <c r="EU65" i="129"/>
  <c r="EM65" i="129"/>
  <c r="EP64" i="129" s="1"/>
  <c r="EK65" i="129"/>
  <c r="FT64" i="129"/>
  <c r="GA63" i="129" s="1"/>
  <c r="EZ64" i="129"/>
  <c r="FY63" i="129" s="1"/>
  <c r="DP64" i="129"/>
  <c r="GV80" i="129" s="1"/>
  <c r="GM63" i="129"/>
  <c r="GL63" i="129"/>
  <c r="GK63" i="129"/>
  <c r="GJ63" i="129"/>
  <c r="GL64" i="129" s="1"/>
  <c r="FQ63" i="129"/>
  <c r="FO63" i="129"/>
  <c r="FL64" i="129" s="1"/>
  <c r="FG63" i="129"/>
  <c r="FE63" i="129"/>
  <c r="FB64" i="129" s="1"/>
  <c r="FX62" i="129" s="1"/>
  <c r="EW63" i="129"/>
  <c r="EU63" i="129"/>
  <c r="ER64" i="129" s="1"/>
  <c r="EM63" i="129"/>
  <c r="EK63" i="129"/>
  <c r="EH64" i="129" s="1"/>
  <c r="GK62" i="129"/>
  <c r="GJ62" i="129"/>
  <c r="GI62" i="129"/>
  <c r="GH62" i="129"/>
  <c r="GH64" i="129" s="1"/>
  <c r="FY62" i="129"/>
  <c r="FW62" i="129"/>
  <c r="FL59" i="129"/>
  <c r="FB59" i="129"/>
  <c r="EH59" i="129"/>
  <c r="BB59" i="129"/>
  <c r="AQ59" i="129"/>
  <c r="AF59" i="129"/>
  <c r="U59" i="129"/>
  <c r="J59" i="129"/>
  <c r="BB57" i="129"/>
  <c r="AQ57" i="129"/>
  <c r="AF57" i="129"/>
  <c r="U57" i="129"/>
  <c r="J57" i="129"/>
  <c r="GB53" i="129"/>
  <c r="FZ53" i="129"/>
  <c r="FR53" i="129"/>
  <c r="FP53" i="129"/>
  <c r="FH53" i="129"/>
  <c r="FF53" i="129"/>
  <c r="EX53" i="129"/>
  <c r="EV53" i="129"/>
  <c r="EN53" i="129"/>
  <c r="EL53" i="129"/>
  <c r="GB51" i="129"/>
  <c r="FZ51" i="129"/>
  <c r="FR51" i="129"/>
  <c r="FP51" i="129"/>
  <c r="FH51" i="129"/>
  <c r="FF51" i="129"/>
  <c r="EX51" i="129"/>
  <c r="EV51" i="129"/>
  <c r="EN51" i="129"/>
  <c r="EL51" i="129"/>
  <c r="GE50" i="129"/>
  <c r="GV49" i="129" s="1"/>
  <c r="FU50" i="129"/>
  <c r="GU49" i="129" s="1"/>
  <c r="FK50" i="129"/>
  <c r="FA50" i="129"/>
  <c r="GS49" i="129" s="1"/>
  <c r="EQ50" i="129"/>
  <c r="GR49" i="129" s="1"/>
  <c r="GU50" i="129" s="1"/>
  <c r="EA50" i="129"/>
  <c r="HH49" i="129"/>
  <c r="HG49" i="129"/>
  <c r="HF49" i="129"/>
  <c r="HE49" i="129"/>
  <c r="HG50" i="129" s="1"/>
  <c r="HD49" i="129"/>
  <c r="GT49" i="129"/>
  <c r="GB49" i="129"/>
  <c r="FZ49" i="129"/>
  <c r="FW50" i="129" s="1"/>
  <c r="GU48" i="129" s="1"/>
  <c r="FR49" i="129"/>
  <c r="FP49" i="129"/>
  <c r="FM50" i="129" s="1"/>
  <c r="FH49" i="129"/>
  <c r="FF49" i="129"/>
  <c r="FC50" i="129" s="1"/>
  <c r="GS48" i="129" s="1"/>
  <c r="EX49" i="129"/>
  <c r="EV49" i="129"/>
  <c r="ES50" i="129" s="1"/>
  <c r="EN49" i="129"/>
  <c r="EL49" i="129"/>
  <c r="EI50" i="129" s="1"/>
  <c r="HG48" i="129"/>
  <c r="HF48" i="129"/>
  <c r="HE48" i="129"/>
  <c r="HD48" i="129"/>
  <c r="HC48" i="129"/>
  <c r="HC50" i="129" s="1"/>
  <c r="GT48" i="129"/>
  <c r="GR48" i="129"/>
  <c r="GL45" i="129"/>
  <c r="GJ45" i="129"/>
  <c r="FR45" i="129"/>
  <c r="FP45" i="129"/>
  <c r="FH45" i="129"/>
  <c r="FF45" i="129"/>
  <c r="EX45" i="129"/>
  <c r="EV45" i="129"/>
  <c r="EN45" i="129"/>
  <c r="EL45" i="129"/>
  <c r="GL43" i="129"/>
  <c r="GJ43" i="129"/>
  <c r="FR43" i="129"/>
  <c r="FP43" i="129"/>
  <c r="FM42" i="129" s="1"/>
  <c r="GT40" i="129" s="1"/>
  <c r="FH43" i="129"/>
  <c r="FF43" i="129"/>
  <c r="EX43" i="129"/>
  <c r="EV43" i="129"/>
  <c r="ES42" i="129" s="1"/>
  <c r="GR40" i="129" s="1"/>
  <c r="EN43" i="129"/>
  <c r="EL43" i="129"/>
  <c r="GG42" i="129"/>
  <c r="GU40" i="129" s="1"/>
  <c r="FC42" i="129"/>
  <c r="EI42" i="129"/>
  <c r="GQ40" i="129" s="1"/>
  <c r="GQ42" i="129" s="1"/>
  <c r="EA42" i="129"/>
  <c r="HH41" i="129"/>
  <c r="HG41" i="129"/>
  <c r="HF41" i="129"/>
  <c r="HE41" i="129"/>
  <c r="HD41" i="129"/>
  <c r="HG42" i="129" s="1"/>
  <c r="GS41" i="129"/>
  <c r="GL41" i="129"/>
  <c r="GO42" i="129" s="1"/>
  <c r="GV41" i="129" s="1"/>
  <c r="GJ41" i="129"/>
  <c r="FR41" i="129"/>
  <c r="FU42" i="129" s="1"/>
  <c r="GU41" i="129" s="1"/>
  <c r="FP41" i="129"/>
  <c r="FH41" i="129"/>
  <c r="FK42" i="129" s="1"/>
  <c r="GT41" i="129" s="1"/>
  <c r="FF41" i="129"/>
  <c r="EX41" i="129"/>
  <c r="FA42" i="129" s="1"/>
  <c r="EV41" i="129"/>
  <c r="EN41" i="129"/>
  <c r="EQ42" i="129" s="1"/>
  <c r="EL41" i="129"/>
  <c r="HG40" i="129"/>
  <c r="HF40" i="129"/>
  <c r="HE40" i="129"/>
  <c r="HD40" i="129"/>
  <c r="HC42" i="129" s="1"/>
  <c r="HC46" i="129" s="1"/>
  <c r="HO24" i="129" s="1"/>
  <c r="HP24" i="129" s="1"/>
  <c r="HC40" i="129"/>
  <c r="GS40" i="129"/>
  <c r="GL37" i="129"/>
  <c r="GJ37" i="129"/>
  <c r="GB37" i="129"/>
  <c r="FZ37" i="129"/>
  <c r="FH37" i="129"/>
  <c r="FF37" i="129"/>
  <c r="EX37" i="129"/>
  <c r="EV37" i="129"/>
  <c r="EN37" i="129"/>
  <c r="EL37" i="129"/>
  <c r="GL35" i="129"/>
  <c r="GJ35" i="129"/>
  <c r="GB35" i="129"/>
  <c r="FZ35" i="129"/>
  <c r="FH35" i="129"/>
  <c r="FF35" i="129"/>
  <c r="EX35" i="129"/>
  <c r="EV35" i="129"/>
  <c r="EN35" i="129"/>
  <c r="EL35" i="129"/>
  <c r="GO34" i="129"/>
  <c r="GV33" i="129" s="1"/>
  <c r="GE34" i="129"/>
  <c r="GU33" i="129" s="1"/>
  <c r="FK34" i="129"/>
  <c r="FA34" i="129"/>
  <c r="GS33" i="129" s="1"/>
  <c r="EQ34" i="129"/>
  <c r="GR33" i="129" s="1"/>
  <c r="GU34" i="129" s="1"/>
  <c r="EA34" i="129"/>
  <c r="HQ29" i="129" s="1"/>
  <c r="HH33" i="129"/>
  <c r="HG33" i="129"/>
  <c r="HF33" i="129"/>
  <c r="HE33" i="129"/>
  <c r="HG34" i="129" s="1"/>
  <c r="HD33" i="129"/>
  <c r="GT33" i="129"/>
  <c r="GL33" i="129"/>
  <c r="GJ33" i="129"/>
  <c r="GG34" i="129" s="1"/>
  <c r="GU32" i="129" s="1"/>
  <c r="GB33" i="129"/>
  <c r="FZ33" i="129"/>
  <c r="FW34" i="129" s="1"/>
  <c r="FH33" i="129"/>
  <c r="FF33" i="129"/>
  <c r="FC34" i="129" s="1"/>
  <c r="GS32" i="129" s="1"/>
  <c r="EX33" i="129"/>
  <c r="EV33" i="129"/>
  <c r="ES34" i="129" s="1"/>
  <c r="EN33" i="129"/>
  <c r="EL33" i="129"/>
  <c r="EI34" i="129" s="1"/>
  <c r="HG32" i="129"/>
  <c r="HF32" i="129"/>
  <c r="HE32" i="129"/>
  <c r="HD32" i="129"/>
  <c r="HC32" i="129"/>
  <c r="HC34" i="129" s="1"/>
  <c r="GT32" i="129"/>
  <c r="GR32" i="129"/>
  <c r="HQ31" i="129"/>
  <c r="HQ30" i="129"/>
  <c r="GL29" i="129"/>
  <c r="GJ29" i="129"/>
  <c r="GB29" i="129"/>
  <c r="FZ29" i="129"/>
  <c r="FR29" i="129"/>
  <c r="FP29" i="129"/>
  <c r="EX29" i="129"/>
  <c r="EV29" i="129"/>
  <c r="EN29" i="129"/>
  <c r="EL29" i="129"/>
  <c r="HQ28" i="129"/>
  <c r="GL27" i="129"/>
  <c r="GJ27" i="129"/>
  <c r="GB27" i="129"/>
  <c r="FZ27" i="129"/>
  <c r="FR27" i="129"/>
  <c r="FP27" i="129"/>
  <c r="EX27" i="129"/>
  <c r="EV27" i="129"/>
  <c r="EN27" i="129"/>
  <c r="EL27" i="129"/>
  <c r="GG26" i="129"/>
  <c r="GU24" i="129" s="1"/>
  <c r="FW26" i="129"/>
  <c r="GT24" i="129" s="1"/>
  <c r="FM26" i="129"/>
  <c r="ES26" i="129"/>
  <c r="GR24" i="129" s="1"/>
  <c r="EI26" i="129"/>
  <c r="GQ24" i="129" s="1"/>
  <c r="GQ26" i="129" s="1"/>
  <c r="EA26" i="129"/>
  <c r="HH25" i="129"/>
  <c r="HG25" i="129"/>
  <c r="HF25" i="129"/>
  <c r="HE25" i="129"/>
  <c r="HD25" i="129"/>
  <c r="HG26" i="129" s="1"/>
  <c r="GL25" i="129"/>
  <c r="GO26" i="129" s="1"/>
  <c r="GV25" i="129" s="1"/>
  <c r="GJ25" i="129"/>
  <c r="GB25" i="129"/>
  <c r="GE26" i="129" s="1"/>
  <c r="GU25" i="129" s="1"/>
  <c r="FZ25" i="129"/>
  <c r="FR25" i="129"/>
  <c r="FU26" i="129" s="1"/>
  <c r="GT25" i="129" s="1"/>
  <c r="FP25" i="129"/>
  <c r="EX25" i="129"/>
  <c r="FA26" i="129" s="1"/>
  <c r="GS25" i="129" s="1"/>
  <c r="EV25" i="129"/>
  <c r="EN25" i="129"/>
  <c r="EQ26" i="129" s="1"/>
  <c r="EL25" i="129"/>
  <c r="HG24" i="129"/>
  <c r="HF24" i="129"/>
  <c r="HE24" i="129"/>
  <c r="HD24" i="129"/>
  <c r="HC26" i="129" s="1"/>
  <c r="HC30" i="129" s="1"/>
  <c r="HO22" i="129" s="1"/>
  <c r="HP22" i="129" s="1"/>
  <c r="HC24" i="129"/>
  <c r="GS24" i="129"/>
  <c r="GL21" i="129"/>
  <c r="GJ21" i="129"/>
  <c r="GB21" i="129"/>
  <c r="FZ21" i="129"/>
  <c r="FR21" i="129"/>
  <c r="FP21" i="129"/>
  <c r="FH21" i="129"/>
  <c r="FF21" i="129"/>
  <c r="EN21" i="129"/>
  <c r="EL21" i="129"/>
  <c r="GL19" i="129"/>
  <c r="GJ19" i="129"/>
  <c r="GB19" i="129"/>
  <c r="FZ19" i="129"/>
  <c r="FR19" i="129"/>
  <c r="FP19" i="129"/>
  <c r="FH19" i="129"/>
  <c r="FF19" i="129"/>
  <c r="EN19" i="129"/>
  <c r="EL19" i="129"/>
  <c r="GO18" i="129"/>
  <c r="GE18" i="129"/>
  <c r="GU17" i="129" s="1"/>
  <c r="FU18" i="129"/>
  <c r="FK18" i="129"/>
  <c r="GS17" i="129" s="1"/>
  <c r="EQ18" i="129"/>
  <c r="HA18" i="129" s="1"/>
  <c r="HR15" i="129" s="1"/>
  <c r="GW22" i="129" s="1"/>
  <c r="HS15" i="129" s="1"/>
  <c r="HO15" i="129" s="1"/>
  <c r="EA18" i="129"/>
  <c r="HQ27" i="129" s="1"/>
  <c r="HH17" i="129"/>
  <c r="HG17" i="129"/>
  <c r="HF17" i="129"/>
  <c r="HE17" i="129"/>
  <c r="HG18" i="129" s="1"/>
  <c r="HD17" i="129"/>
  <c r="GV17" i="129"/>
  <c r="GT17" i="129"/>
  <c r="GR17" i="129"/>
  <c r="GU18" i="129" s="1"/>
  <c r="GL17" i="129"/>
  <c r="GJ17" i="129"/>
  <c r="GG18" i="129" s="1"/>
  <c r="GU16" i="129" s="1"/>
  <c r="GB17" i="129"/>
  <c r="FZ17" i="129"/>
  <c r="FW18" i="129" s="1"/>
  <c r="GT16" i="129" s="1"/>
  <c r="FR17" i="129"/>
  <c r="FP17" i="129"/>
  <c r="FM18" i="129" s="1"/>
  <c r="GS16" i="129" s="1"/>
  <c r="FH17" i="129"/>
  <c r="FF17" i="129"/>
  <c r="FC18" i="129" s="1"/>
  <c r="GR16" i="129" s="1"/>
  <c r="EN17" i="129"/>
  <c r="EL17" i="129"/>
  <c r="EI18" i="129" s="1"/>
  <c r="HG16" i="129"/>
  <c r="HF16" i="129"/>
  <c r="HE16" i="129"/>
  <c r="HC16" i="129"/>
  <c r="GL13" i="129"/>
  <c r="GJ13" i="129"/>
  <c r="GB13" i="129"/>
  <c r="FZ13" i="129"/>
  <c r="FR13" i="129"/>
  <c r="FP13" i="129"/>
  <c r="FH13" i="129"/>
  <c r="FF13" i="129"/>
  <c r="EX13" i="129"/>
  <c r="EV13" i="129"/>
  <c r="GL11" i="129"/>
  <c r="GJ11" i="129"/>
  <c r="GB11" i="129"/>
  <c r="FZ11" i="129"/>
  <c r="FR11" i="129"/>
  <c r="FP11" i="129"/>
  <c r="FH11" i="129"/>
  <c r="FF11" i="129"/>
  <c r="EX11" i="129"/>
  <c r="EV11" i="129"/>
  <c r="GG10" i="129"/>
  <c r="FW10" i="129"/>
  <c r="GT8" i="129" s="1"/>
  <c r="FM10" i="129"/>
  <c r="FC10" i="129"/>
  <c r="GR8" i="129" s="1"/>
  <c r="ES10" i="129"/>
  <c r="GW10" i="129" s="1"/>
  <c r="EA10" i="129"/>
  <c r="HQ26" i="129" s="1"/>
  <c r="HH9" i="129"/>
  <c r="HG9" i="129"/>
  <c r="HF9" i="129"/>
  <c r="HE9" i="129"/>
  <c r="HD9" i="129"/>
  <c r="HG10" i="129" s="1"/>
  <c r="GL9" i="129"/>
  <c r="GO10" i="129" s="1"/>
  <c r="GV9" i="129" s="1"/>
  <c r="GJ9" i="129"/>
  <c r="GB9" i="129"/>
  <c r="GE10" i="129" s="1"/>
  <c r="GU9" i="129" s="1"/>
  <c r="FZ9" i="129"/>
  <c r="FR9" i="129"/>
  <c r="FU10" i="129" s="1"/>
  <c r="GT9" i="129" s="1"/>
  <c r="FP9" i="129"/>
  <c r="FH9" i="129"/>
  <c r="FK10" i="129" s="1"/>
  <c r="GS9" i="129" s="1"/>
  <c r="FF9" i="129"/>
  <c r="EX9" i="129"/>
  <c r="FA10" i="129" s="1"/>
  <c r="EV9" i="129"/>
  <c r="HG8" i="129"/>
  <c r="HF8" i="129"/>
  <c r="HE8" i="129"/>
  <c r="HD8" i="129"/>
  <c r="HC10" i="129" s="1"/>
  <c r="HC14" i="129" s="1"/>
  <c r="HO20" i="129" s="1"/>
  <c r="HP20" i="129" s="1"/>
  <c r="HC8" i="129"/>
  <c r="GU8" i="129"/>
  <c r="GS8" i="129"/>
  <c r="GQ8" i="129"/>
  <c r="GG5" i="129"/>
  <c r="FM5" i="129"/>
  <c r="FC5" i="129"/>
  <c r="ES5" i="129"/>
  <c r="EI5" i="129"/>
  <c r="BM5" i="129"/>
  <c r="BB5" i="129"/>
  <c r="AQ5" i="129"/>
  <c r="AF5" i="129"/>
  <c r="U5" i="129"/>
  <c r="J5" i="129"/>
  <c r="BM3" i="129"/>
  <c r="BB3" i="129"/>
  <c r="AQ3" i="129"/>
  <c r="AF3" i="129"/>
  <c r="U3" i="129"/>
  <c r="J3" i="129"/>
  <c r="AE72" i="128"/>
  <c r="T72" i="128"/>
  <c r="I72" i="128"/>
  <c r="AE70" i="128"/>
  <c r="T70" i="128"/>
  <c r="I70" i="128"/>
  <c r="FF43" i="128"/>
  <c r="FD43" i="128"/>
  <c r="EV43" i="128"/>
  <c r="ET43" i="128"/>
  <c r="EL43" i="128"/>
  <c r="EJ43" i="128"/>
  <c r="EB43" i="128"/>
  <c r="DZ43" i="128"/>
  <c r="FF41" i="128"/>
  <c r="FD41" i="128"/>
  <c r="EV41" i="128"/>
  <c r="ET41" i="128"/>
  <c r="EL41" i="128"/>
  <c r="EJ41" i="128"/>
  <c r="EB41" i="128"/>
  <c r="DZ41" i="128"/>
  <c r="FA40" i="128"/>
  <c r="FX38" i="128" s="1"/>
  <c r="EQ40" i="128"/>
  <c r="EG40" i="128"/>
  <c r="FV38" i="128" s="1"/>
  <c r="DW40" i="128"/>
  <c r="GA40" i="128" s="1"/>
  <c r="DO40" i="128"/>
  <c r="GL39" i="128"/>
  <c r="GK39" i="128"/>
  <c r="GJ39" i="128"/>
  <c r="GI39" i="128"/>
  <c r="GK40" i="128" s="1"/>
  <c r="FF39" i="128"/>
  <c r="FI40" i="128" s="1"/>
  <c r="FZ39" i="128" s="1"/>
  <c r="FD39" i="128"/>
  <c r="EV39" i="128"/>
  <c r="EY40" i="128" s="1"/>
  <c r="FY39" i="128" s="1"/>
  <c r="ET39" i="128"/>
  <c r="EL39" i="128"/>
  <c r="EO40" i="128" s="1"/>
  <c r="FX39" i="128" s="1"/>
  <c r="EJ39" i="128"/>
  <c r="EB39" i="128"/>
  <c r="EE40" i="128" s="1"/>
  <c r="DZ39" i="128"/>
  <c r="GJ38" i="128"/>
  <c r="GI38" i="128"/>
  <c r="GH38" i="128"/>
  <c r="GG38" i="128"/>
  <c r="GG40" i="128" s="1"/>
  <c r="GG44" i="128" s="1"/>
  <c r="GS22" i="128" s="1"/>
  <c r="GT22" i="128" s="1"/>
  <c r="FW38" i="128"/>
  <c r="FU38" i="128"/>
  <c r="FU40" i="128" s="1"/>
  <c r="FP35" i="128"/>
  <c r="FN35" i="128"/>
  <c r="EV35" i="128"/>
  <c r="ET35" i="128"/>
  <c r="EL35" i="128"/>
  <c r="EJ35" i="128"/>
  <c r="EB35" i="128"/>
  <c r="DZ35" i="128"/>
  <c r="FP33" i="128"/>
  <c r="FN33" i="128"/>
  <c r="EV33" i="128"/>
  <c r="ET33" i="128"/>
  <c r="EL33" i="128"/>
  <c r="EJ33" i="128"/>
  <c r="EB33" i="128"/>
  <c r="DZ33" i="128"/>
  <c r="FS32" i="128"/>
  <c r="FZ31" i="128" s="1"/>
  <c r="EY32" i="128"/>
  <c r="EO32" i="128"/>
  <c r="FX31" i="128" s="1"/>
  <c r="EE32" i="128"/>
  <c r="GE32" i="128" s="1"/>
  <c r="GV15" i="128" s="1"/>
  <c r="GA36" i="128" s="1"/>
  <c r="GW15" i="128" s="1"/>
  <c r="GS15" i="128" s="1"/>
  <c r="DO32" i="128"/>
  <c r="GL31" i="128"/>
  <c r="GK31" i="128"/>
  <c r="GJ31" i="128"/>
  <c r="GI31" i="128"/>
  <c r="GK32" i="128" s="1"/>
  <c r="FY31" i="128"/>
  <c r="FW31" i="128"/>
  <c r="FY32" i="128" s="1"/>
  <c r="FP31" i="128"/>
  <c r="FN31" i="128"/>
  <c r="FK32" i="128" s="1"/>
  <c r="FX30" i="128" s="1"/>
  <c r="EV31" i="128"/>
  <c r="ET31" i="128"/>
  <c r="EQ32" i="128" s="1"/>
  <c r="FW30" i="128" s="1"/>
  <c r="EL31" i="128"/>
  <c r="EJ31" i="128"/>
  <c r="EG32" i="128" s="1"/>
  <c r="FV30" i="128" s="1"/>
  <c r="EB31" i="128"/>
  <c r="DZ31" i="128"/>
  <c r="DW32" i="128" s="1"/>
  <c r="GJ30" i="128"/>
  <c r="GI30" i="128"/>
  <c r="GH30" i="128"/>
  <c r="GG30" i="128"/>
  <c r="GG32" i="128" s="1"/>
  <c r="GG36" i="128" s="1"/>
  <c r="GS21" i="128" s="1"/>
  <c r="GT21" i="128" s="1"/>
  <c r="GU28" i="128"/>
  <c r="GU27" i="128"/>
  <c r="FP27" i="128"/>
  <c r="FN27" i="128"/>
  <c r="FF27" i="128"/>
  <c r="FD27" i="128"/>
  <c r="EL27" i="128"/>
  <c r="EJ27" i="128"/>
  <c r="EB27" i="128"/>
  <c r="DZ27" i="128"/>
  <c r="GU25" i="128"/>
  <c r="FP25" i="128"/>
  <c r="FN25" i="128"/>
  <c r="FF25" i="128"/>
  <c r="FD25" i="128"/>
  <c r="EL25" i="128"/>
  <c r="EJ25" i="128"/>
  <c r="EB25" i="128"/>
  <c r="DZ25" i="128"/>
  <c r="FS24" i="128"/>
  <c r="FZ23" i="128" s="1"/>
  <c r="FI24" i="128"/>
  <c r="EO24" i="128"/>
  <c r="FX23" i="128" s="1"/>
  <c r="EE24" i="128"/>
  <c r="GE24" i="128" s="1"/>
  <c r="GV14" i="128" s="1"/>
  <c r="GA28" i="128" s="1"/>
  <c r="GW14" i="128" s="1"/>
  <c r="GS14" i="128" s="1"/>
  <c r="DO24" i="128"/>
  <c r="GU26" i="128" s="1"/>
  <c r="GL23" i="128"/>
  <c r="GK23" i="128"/>
  <c r="GJ23" i="128"/>
  <c r="GI23" i="128"/>
  <c r="GK24" i="128" s="1"/>
  <c r="FY23" i="128"/>
  <c r="FW23" i="128"/>
  <c r="FY24" i="128" s="1"/>
  <c r="FP23" i="128"/>
  <c r="FN23" i="128"/>
  <c r="FK24" i="128" s="1"/>
  <c r="FX22" i="128" s="1"/>
  <c r="FF23" i="128"/>
  <c r="FD23" i="128"/>
  <c r="FA24" i="128" s="1"/>
  <c r="FW22" i="128" s="1"/>
  <c r="EL23" i="128"/>
  <c r="EJ23" i="128"/>
  <c r="EG24" i="128" s="1"/>
  <c r="FV22" i="128" s="1"/>
  <c r="EB23" i="128"/>
  <c r="DZ23" i="128"/>
  <c r="DW24" i="128" s="1"/>
  <c r="GJ22" i="128"/>
  <c r="GI22" i="128"/>
  <c r="GH22" i="128"/>
  <c r="GG22" i="128"/>
  <c r="GG24" i="128" s="1"/>
  <c r="GG28" i="128" s="1"/>
  <c r="GS20" i="128" s="1"/>
  <c r="GT20" i="128" s="1"/>
  <c r="FP19" i="128"/>
  <c r="FN19" i="128"/>
  <c r="FF19" i="128"/>
  <c r="FD19" i="128"/>
  <c r="EV19" i="128"/>
  <c r="ET19" i="128"/>
  <c r="EB19" i="128"/>
  <c r="DZ19" i="128"/>
  <c r="FP17" i="128"/>
  <c r="FN17" i="128"/>
  <c r="FF17" i="128"/>
  <c r="FD17" i="128"/>
  <c r="EV17" i="128"/>
  <c r="ET17" i="128"/>
  <c r="EB17" i="128"/>
  <c r="DZ17" i="128"/>
  <c r="FK16" i="128"/>
  <c r="FX14" i="128" s="1"/>
  <c r="FA16" i="128"/>
  <c r="EQ16" i="128"/>
  <c r="FV14" i="128" s="1"/>
  <c r="DW16" i="128"/>
  <c r="GA16" i="128" s="1"/>
  <c r="DO16" i="128"/>
  <c r="GL15" i="128"/>
  <c r="GK15" i="128"/>
  <c r="GJ15" i="128"/>
  <c r="GI15" i="128"/>
  <c r="GK16" i="128" s="1"/>
  <c r="FP15" i="128"/>
  <c r="FS16" i="128" s="1"/>
  <c r="FZ15" i="128" s="1"/>
  <c r="FN15" i="128"/>
  <c r="FF15" i="128"/>
  <c r="FI16" i="128" s="1"/>
  <c r="FY15" i="128" s="1"/>
  <c r="FD15" i="128"/>
  <c r="EV15" i="128"/>
  <c r="EY16" i="128" s="1"/>
  <c r="FX15" i="128" s="1"/>
  <c r="ET15" i="128"/>
  <c r="EB15" i="128"/>
  <c r="EE16" i="128" s="1"/>
  <c r="DZ15" i="128"/>
  <c r="GJ14" i="128"/>
  <c r="GI14" i="128"/>
  <c r="GH14" i="128"/>
  <c r="GG14" i="128"/>
  <c r="GG16" i="128" s="1"/>
  <c r="GG20" i="128" s="1"/>
  <c r="GS19" i="128" s="1"/>
  <c r="GT19" i="128" s="1"/>
  <c r="FW14" i="128"/>
  <c r="FU14" i="128"/>
  <c r="FU16" i="128" s="1"/>
  <c r="FP11" i="128"/>
  <c r="FN11" i="128"/>
  <c r="FF11" i="128"/>
  <c r="FD11" i="128"/>
  <c r="EV11" i="128"/>
  <c r="ET11" i="128"/>
  <c r="EL11" i="128"/>
  <c r="EJ11" i="128"/>
  <c r="FP9" i="128"/>
  <c r="FN9" i="128"/>
  <c r="FF9" i="128"/>
  <c r="FD9" i="128"/>
  <c r="EV9" i="128"/>
  <c r="ET9" i="128"/>
  <c r="EL9" i="128"/>
  <c r="EJ9" i="128"/>
  <c r="FS8" i="128"/>
  <c r="FZ7" i="128" s="1"/>
  <c r="FI8" i="128"/>
  <c r="EY8" i="128"/>
  <c r="FX7" i="128" s="1"/>
  <c r="EO8" i="128"/>
  <c r="GE8" i="128" s="1"/>
  <c r="GV12" i="128" s="1"/>
  <c r="GA12" i="128" s="1"/>
  <c r="GW12" i="128" s="1"/>
  <c r="GS12" i="128" s="1"/>
  <c r="DO8" i="128"/>
  <c r="GU24" i="128" s="1"/>
  <c r="GL7" i="128"/>
  <c r="GK7" i="128"/>
  <c r="GJ7" i="128"/>
  <c r="GI7" i="128"/>
  <c r="GK8" i="128" s="1"/>
  <c r="FY7" i="128"/>
  <c r="FW7" i="128"/>
  <c r="FY8" i="128" s="1"/>
  <c r="FP7" i="128"/>
  <c r="FN7" i="128"/>
  <c r="FK8" i="128" s="1"/>
  <c r="FX6" i="128" s="1"/>
  <c r="FF7" i="128"/>
  <c r="FD7" i="128"/>
  <c r="FA8" i="128" s="1"/>
  <c r="FW6" i="128" s="1"/>
  <c r="EV7" i="128"/>
  <c r="ET7" i="128"/>
  <c r="EQ8" i="128" s="1"/>
  <c r="FV6" i="128" s="1"/>
  <c r="EL7" i="128"/>
  <c r="EJ7" i="128"/>
  <c r="EG8" i="128" s="1"/>
  <c r="GJ6" i="128"/>
  <c r="GI6" i="128"/>
  <c r="GH6" i="128"/>
  <c r="GG6" i="128"/>
  <c r="GG8" i="128" s="1"/>
  <c r="GG12" i="128" s="1"/>
  <c r="GS18" i="128" s="1"/>
  <c r="GT18" i="128" s="1"/>
  <c r="FK3" i="128"/>
  <c r="FA3" i="128"/>
  <c r="EQ3" i="128"/>
  <c r="EG3" i="128"/>
  <c r="DW3" i="128"/>
  <c r="BA3" i="128"/>
  <c r="AP3" i="128"/>
  <c r="AE3" i="128"/>
  <c r="T3" i="128"/>
  <c r="I3" i="128"/>
  <c r="BA1" i="128"/>
  <c r="AP1" i="128"/>
  <c r="AE1" i="128"/>
  <c r="T1" i="128"/>
  <c r="I1" i="128"/>
  <c r="EL37" i="127"/>
  <c r="EJ37" i="127"/>
  <c r="EB37" i="127"/>
  <c r="DZ37" i="127"/>
  <c r="DR37" i="127"/>
  <c r="DP37" i="127"/>
  <c r="EL35" i="127"/>
  <c r="EJ35" i="127"/>
  <c r="EB35" i="127"/>
  <c r="DZ35" i="127"/>
  <c r="DR35" i="127"/>
  <c r="DP35" i="127"/>
  <c r="EO34" i="127"/>
  <c r="DU34" i="127"/>
  <c r="DE34" i="127"/>
  <c r="GA29" i="127" s="1"/>
  <c r="FR33" i="127"/>
  <c r="FQ33" i="127"/>
  <c r="FQ34" i="127" s="1"/>
  <c r="FP33" i="127"/>
  <c r="FF33" i="127"/>
  <c r="FD33" i="127"/>
  <c r="EL33" i="127"/>
  <c r="EJ33" i="127"/>
  <c r="EG34" i="127" s="1"/>
  <c r="FC32" i="127" s="1"/>
  <c r="DZ33" i="127"/>
  <c r="DW34" i="127" s="1"/>
  <c r="FB32" i="127" s="1"/>
  <c r="DR33" i="127"/>
  <c r="DP33" i="127"/>
  <c r="DM34" i="127" s="1"/>
  <c r="FO32" i="127"/>
  <c r="FN32" i="127"/>
  <c r="FM32" i="127"/>
  <c r="FM34" i="127" s="1"/>
  <c r="U32" i="127"/>
  <c r="EB33" i="127" s="1"/>
  <c r="EE34" i="127" s="1"/>
  <c r="FE33" i="127" s="1"/>
  <c r="EV29" i="127"/>
  <c r="ET29" i="127"/>
  <c r="EB29" i="127"/>
  <c r="DZ29" i="127"/>
  <c r="DR29" i="127"/>
  <c r="DP29" i="127"/>
  <c r="GA28" i="127"/>
  <c r="EV27" i="127"/>
  <c r="ET27" i="127"/>
  <c r="EB27" i="127"/>
  <c r="DZ27" i="127"/>
  <c r="DR27" i="127"/>
  <c r="DP27" i="127"/>
  <c r="EQ26" i="127"/>
  <c r="FC24" i="127" s="1"/>
  <c r="DW26" i="127"/>
  <c r="DM26" i="127"/>
  <c r="FA24" i="127" s="1"/>
  <c r="FA26" i="127" s="1"/>
  <c r="DE26" i="127"/>
  <c r="FR25" i="127"/>
  <c r="FQ25" i="127"/>
  <c r="FP25" i="127"/>
  <c r="FQ26" i="127" s="1"/>
  <c r="EV25" i="127"/>
  <c r="EY26" i="127" s="1"/>
  <c r="FF25" i="127" s="1"/>
  <c r="ET25" i="127"/>
  <c r="EB25" i="127"/>
  <c r="EE26" i="127" s="1"/>
  <c r="FE25" i="127" s="1"/>
  <c r="DZ25" i="127"/>
  <c r="DR25" i="127"/>
  <c r="DU26" i="127" s="1"/>
  <c r="DP25" i="127"/>
  <c r="FO24" i="127"/>
  <c r="FN24" i="127"/>
  <c r="FM24" i="127"/>
  <c r="FM26" i="127" s="1"/>
  <c r="FB24" i="127"/>
  <c r="EV21" i="127"/>
  <c r="ET21" i="127"/>
  <c r="EL21" i="127"/>
  <c r="EJ21" i="127"/>
  <c r="DR21" i="127"/>
  <c r="DP21" i="127"/>
  <c r="EV19" i="127"/>
  <c r="ET19" i="127"/>
  <c r="EL19" i="127"/>
  <c r="EJ19" i="127"/>
  <c r="DR19" i="127"/>
  <c r="DP19" i="127"/>
  <c r="EQ18" i="127"/>
  <c r="FC16" i="127" s="1"/>
  <c r="EG18" i="127"/>
  <c r="DM18" i="127"/>
  <c r="FA16" i="127" s="1"/>
  <c r="FA18" i="127" s="1"/>
  <c r="DE18" i="127"/>
  <c r="GA27" i="127" s="1"/>
  <c r="FR17" i="127"/>
  <c r="FQ17" i="127"/>
  <c r="FP17" i="127"/>
  <c r="FQ18" i="127" s="1"/>
  <c r="EV17" i="127"/>
  <c r="EY18" i="127" s="1"/>
  <c r="FF17" i="127" s="1"/>
  <c r="ET17" i="127"/>
  <c r="EL17" i="127"/>
  <c r="EO18" i="127" s="1"/>
  <c r="FE17" i="127" s="1"/>
  <c r="EJ17" i="127"/>
  <c r="DR17" i="127"/>
  <c r="DU18" i="127" s="1"/>
  <c r="DP17" i="127"/>
  <c r="FO16" i="127"/>
  <c r="FN16" i="127"/>
  <c r="FM16" i="127"/>
  <c r="FM18" i="127" s="1"/>
  <c r="FM22" i="127" s="1"/>
  <c r="FY21" i="127" s="1"/>
  <c r="FZ21" i="127" s="1"/>
  <c r="FB16" i="127"/>
  <c r="AQ16" i="127"/>
  <c r="EV13" i="127"/>
  <c r="ET13" i="127"/>
  <c r="EL13" i="127"/>
  <c r="EJ13" i="127"/>
  <c r="EB13" i="127"/>
  <c r="DZ13" i="127"/>
  <c r="EV11" i="127"/>
  <c r="ET11" i="127"/>
  <c r="EL11" i="127"/>
  <c r="EJ11" i="127"/>
  <c r="EB11" i="127"/>
  <c r="DZ11" i="127"/>
  <c r="EY10" i="127"/>
  <c r="EO10" i="127"/>
  <c r="FE9" i="127" s="1"/>
  <c r="EE10" i="127"/>
  <c r="FK10" i="127" s="1"/>
  <c r="GB14" i="127" s="1"/>
  <c r="DE10" i="127"/>
  <c r="DM5" i="127" s="1"/>
  <c r="FR9" i="127"/>
  <c r="FQ9" i="127"/>
  <c r="FQ10" i="127" s="1"/>
  <c r="FP9" i="127"/>
  <c r="FF9" i="127"/>
  <c r="FD9" i="127"/>
  <c r="EV9" i="127"/>
  <c r="ET9" i="127"/>
  <c r="EQ10" i="127" s="1"/>
  <c r="FC8" i="127" s="1"/>
  <c r="EL9" i="127"/>
  <c r="EJ9" i="127"/>
  <c r="EG10" i="127" s="1"/>
  <c r="EB9" i="127"/>
  <c r="DZ9" i="127"/>
  <c r="DW10" i="127" s="1"/>
  <c r="FO8" i="127"/>
  <c r="FN8" i="127"/>
  <c r="FM8" i="127"/>
  <c r="FM10" i="127" s="1"/>
  <c r="FM14" i="127" s="1"/>
  <c r="FY20" i="127" s="1"/>
  <c r="FZ20" i="127" s="1"/>
  <c r="EQ5" i="127"/>
  <c r="EG5" i="127"/>
  <c r="DW5" i="127"/>
  <c r="AQ5" i="127"/>
  <c r="AF5" i="127"/>
  <c r="U5" i="127"/>
  <c r="J5" i="127"/>
  <c r="AQ3" i="127"/>
  <c r="AF3" i="127"/>
  <c r="U3" i="127"/>
  <c r="J3" i="127"/>
  <c r="FK18" i="127" l="1"/>
  <c r="GB15" i="127" s="1"/>
  <c r="FD17" i="127"/>
  <c r="FE18" i="127" s="1"/>
  <c r="FA22" i="127" s="1"/>
  <c r="FY9" i="127" s="1"/>
  <c r="FG34" i="127"/>
  <c r="FA32" i="127"/>
  <c r="FA34" i="127" s="1"/>
  <c r="GA8" i="128"/>
  <c r="FU6" i="128"/>
  <c r="FU8" i="128" s="1"/>
  <c r="FU12" i="128" s="1"/>
  <c r="GS6" i="128" s="1"/>
  <c r="GE16" i="128"/>
  <c r="GV13" i="128" s="1"/>
  <c r="GA20" i="128" s="1"/>
  <c r="GW13" i="128" s="1"/>
  <c r="GS13" i="128" s="1"/>
  <c r="FW15" i="128"/>
  <c r="FY16" i="128" s="1"/>
  <c r="FU20" i="128" s="1"/>
  <c r="GS7" i="128" s="1"/>
  <c r="GA24" i="128"/>
  <c r="FU22" i="128"/>
  <c r="FU24" i="128" s="1"/>
  <c r="FU28" i="128"/>
  <c r="GS8" i="128" s="1"/>
  <c r="GA32" i="128"/>
  <c r="FU30" i="128"/>
  <c r="FU32" i="128" s="1"/>
  <c r="FU36" i="128" s="1"/>
  <c r="GS9" i="128" s="1"/>
  <c r="GE40" i="128"/>
  <c r="GV16" i="128" s="1"/>
  <c r="GA44" i="128" s="1"/>
  <c r="GW16" i="128" s="1"/>
  <c r="GS16" i="128" s="1"/>
  <c r="GT16" i="128" s="1"/>
  <c r="FW39" i="128"/>
  <c r="FY40" i="128" s="1"/>
  <c r="FU44" i="128" s="1"/>
  <c r="GS10" i="128" s="1"/>
  <c r="HA10" i="129"/>
  <c r="HR14" i="129" s="1"/>
  <c r="GW14" i="129" s="1"/>
  <c r="HS14" i="129" s="1"/>
  <c r="HO14" i="129" s="1"/>
  <c r="GR9" i="129"/>
  <c r="GU10" i="129" s="1"/>
  <c r="HC18" i="129"/>
  <c r="HC22" i="129" s="1"/>
  <c r="HO21" i="129" s="1"/>
  <c r="HP21" i="129" s="1"/>
  <c r="GW18" i="129"/>
  <c r="GQ16" i="129"/>
  <c r="GQ18" i="129" s="1"/>
  <c r="GQ22" i="129" s="1"/>
  <c r="HO9" i="129" s="1"/>
  <c r="GQ38" i="129"/>
  <c r="HO11" i="129" s="1"/>
  <c r="FK10" i="131"/>
  <c r="GB14" i="131" s="1"/>
  <c r="FD9" i="131"/>
  <c r="FE10" i="131" s="1"/>
  <c r="FE34" i="131"/>
  <c r="EL98" i="131"/>
  <c r="FH84" i="131"/>
  <c r="FD84" i="131" s="1"/>
  <c r="FE84" i="131" s="1"/>
  <c r="FG10" i="127"/>
  <c r="FA8" i="127"/>
  <c r="FB8" i="127"/>
  <c r="AF8" i="127"/>
  <c r="FE10" i="127"/>
  <c r="GC14" i="127"/>
  <c r="FY14" i="127" s="1"/>
  <c r="FG14" i="127"/>
  <c r="FM30" i="127"/>
  <c r="FY22" i="127" s="1"/>
  <c r="FZ22" i="127" s="1"/>
  <c r="FK26" i="127"/>
  <c r="GB16" i="127" s="1"/>
  <c r="FD25" i="127"/>
  <c r="FE26" i="127" s="1"/>
  <c r="FA30" i="127" s="1"/>
  <c r="FY10" i="127" s="1"/>
  <c r="FM38" i="127"/>
  <c r="FY23" i="127" s="1"/>
  <c r="FZ23" i="127" s="1"/>
  <c r="FE34" i="127"/>
  <c r="FK34" i="127"/>
  <c r="GB17" i="127" s="1"/>
  <c r="GT14" i="128"/>
  <c r="GQ10" i="129"/>
  <c r="GQ54" i="129"/>
  <c r="HO13" i="129" s="1"/>
  <c r="FX63" i="129"/>
  <c r="FZ64" i="129" s="1"/>
  <c r="GF64" i="129"/>
  <c r="GW68" i="129" s="1"/>
  <c r="GB68" i="129" s="1"/>
  <c r="GX68" i="129" s="1"/>
  <c r="GT68" i="129" s="1"/>
  <c r="FK34" i="131"/>
  <c r="GB17" i="131" s="1"/>
  <c r="FE83" i="131"/>
  <c r="FG18" i="127"/>
  <c r="FG26" i="127"/>
  <c r="GA26" i="127"/>
  <c r="HA26" i="129"/>
  <c r="HR16" i="129" s="1"/>
  <c r="GW30" i="129" s="1"/>
  <c r="HS16" i="129" s="1"/>
  <c r="HO16" i="129" s="1"/>
  <c r="GR25" i="129"/>
  <c r="GU26" i="129" s="1"/>
  <c r="GQ30" i="129" s="1"/>
  <c r="HO10" i="129" s="1"/>
  <c r="GW26" i="129"/>
  <c r="HC38" i="129"/>
  <c r="HO23" i="129" s="1"/>
  <c r="HP23" i="129" s="1"/>
  <c r="HA34" i="129"/>
  <c r="HR17" i="129" s="1"/>
  <c r="GW38" i="129" s="1"/>
  <c r="HS17" i="129" s="1"/>
  <c r="HO17" i="129" s="1"/>
  <c r="GW42" i="129"/>
  <c r="HC54" i="129"/>
  <c r="HO25" i="129" s="1"/>
  <c r="HP25" i="129" s="1"/>
  <c r="HA50" i="129"/>
  <c r="HR19" i="129" s="1"/>
  <c r="GW54" i="129" s="1"/>
  <c r="HS19" i="129" s="1"/>
  <c r="HO19" i="129" s="1"/>
  <c r="GH68" i="129"/>
  <c r="GT74" i="129" s="1"/>
  <c r="GU74" i="129" s="1"/>
  <c r="GF72" i="129"/>
  <c r="GW69" i="129" s="1"/>
  <c r="GB76" i="129" s="1"/>
  <c r="GX69" i="129" s="1"/>
  <c r="GT69" i="129" s="1"/>
  <c r="FX71" i="129"/>
  <c r="FZ72" i="129" s="1"/>
  <c r="FV76" i="129" s="1"/>
  <c r="GT63" i="129" s="1"/>
  <c r="GB80" i="129"/>
  <c r="FV78" i="129"/>
  <c r="FV80" i="129" s="1"/>
  <c r="FV84" i="129" s="1"/>
  <c r="GT64" i="129" s="1"/>
  <c r="GF80" i="129"/>
  <c r="GW70" i="129" s="1"/>
  <c r="GB84" i="129" s="1"/>
  <c r="GX70" i="129" s="1"/>
  <c r="GT70" i="129" s="1"/>
  <c r="GF96" i="129"/>
  <c r="GW72" i="129" s="1"/>
  <c r="GB100" i="129" s="1"/>
  <c r="GX72" i="129" s="1"/>
  <c r="GT72" i="129" s="1"/>
  <c r="GU72" i="129" s="1"/>
  <c r="FX95" i="129"/>
  <c r="FZ96" i="129" s="1"/>
  <c r="FV100" i="129" s="1"/>
  <c r="GT66" i="129" s="1"/>
  <c r="FA10" i="131"/>
  <c r="FB8" i="131"/>
  <c r="AF8" i="131"/>
  <c r="FK18" i="131"/>
  <c r="GB15" i="131" s="1"/>
  <c r="FD17" i="131"/>
  <c r="FE18" i="131" s="1"/>
  <c r="FA22" i="131" s="1"/>
  <c r="FY9" i="131" s="1"/>
  <c r="FG18" i="131"/>
  <c r="GA26" i="131"/>
  <c r="FA34" i="131"/>
  <c r="FM38" i="131"/>
  <c r="FY23" i="131" s="1"/>
  <c r="FZ23" i="131" s="1"/>
  <c r="FF94" i="131"/>
  <c r="DB73" i="131"/>
  <c r="FH82" i="131"/>
  <c r="FD82" i="131" s="1"/>
  <c r="EL82" i="131"/>
  <c r="EL90" i="131"/>
  <c r="FF95" i="131"/>
  <c r="FK18" i="133"/>
  <c r="GB15" i="133" s="1"/>
  <c r="FD17" i="133"/>
  <c r="FE18" i="133" s="1"/>
  <c r="FA22" i="133" s="1"/>
  <c r="FY9" i="133" s="1"/>
  <c r="FG18" i="133"/>
  <c r="FK26" i="133"/>
  <c r="GB16" i="133" s="1"/>
  <c r="FD25" i="133"/>
  <c r="FE26" i="133" s="1"/>
  <c r="GA28" i="133"/>
  <c r="DW5" i="134"/>
  <c r="GA27" i="134"/>
  <c r="EB35" i="134"/>
  <c r="EE34" i="134" s="1"/>
  <c r="FQ33" i="134"/>
  <c r="FQ34" i="134" s="1"/>
  <c r="FK34" i="134"/>
  <c r="GB17" i="134" s="1"/>
  <c r="HD16" i="129"/>
  <c r="GW34" i="129"/>
  <c r="GQ32" i="129"/>
  <c r="GQ34" i="129" s="1"/>
  <c r="HA42" i="129"/>
  <c r="HR18" i="129" s="1"/>
  <c r="GW46" i="129" s="1"/>
  <c r="HS18" i="129" s="1"/>
  <c r="HO18" i="129" s="1"/>
  <c r="HP18" i="129" s="1"/>
  <c r="GR41" i="129"/>
  <c r="GU42" i="129" s="1"/>
  <c r="GQ46" i="129" s="1"/>
  <c r="HO12" i="129" s="1"/>
  <c r="GW50" i="129"/>
  <c r="GQ48" i="129"/>
  <c r="GQ50" i="129" s="1"/>
  <c r="DX59" i="129"/>
  <c r="ER59" i="129"/>
  <c r="GB64" i="129"/>
  <c r="FV62" i="129"/>
  <c r="FV64" i="129" s="1"/>
  <c r="GL72" i="129"/>
  <c r="GH76" i="129" s="1"/>
  <c r="GT75" i="129" s="1"/>
  <c r="GU75" i="129" s="1"/>
  <c r="GH80" i="129"/>
  <c r="GH84" i="129" s="1"/>
  <c r="GT76" i="129" s="1"/>
  <c r="GU76" i="129" s="1"/>
  <c r="GH88" i="129"/>
  <c r="GH92" i="129" s="1"/>
  <c r="GT77" i="129" s="1"/>
  <c r="GU77" i="129" s="1"/>
  <c r="GB88" i="129"/>
  <c r="FV86" i="129"/>
  <c r="FV88" i="129" s="1"/>
  <c r="FX87" i="129"/>
  <c r="FZ88" i="129" s="1"/>
  <c r="GL96" i="129"/>
  <c r="GH100" i="129" s="1"/>
  <c r="GT78" i="129" s="1"/>
  <c r="GU78" i="129" s="1"/>
  <c r="DU26" i="131"/>
  <c r="EE26" i="131"/>
  <c r="FE25" i="131" s="1"/>
  <c r="EY26" i="131"/>
  <c r="FF25" i="131" s="1"/>
  <c r="FG26" i="131"/>
  <c r="FG34" i="131"/>
  <c r="EP48" i="131"/>
  <c r="FG52" i="131" s="1"/>
  <c r="EI47" i="131"/>
  <c r="EJ48" i="131" s="1"/>
  <c r="EF52" i="131" s="1"/>
  <c r="FD46" i="131" s="1"/>
  <c r="EV48" i="131"/>
  <c r="ER52" i="131" s="1"/>
  <c r="FD58" i="131" s="1"/>
  <c r="FE58" i="131" s="1"/>
  <c r="DJ56" i="131"/>
  <c r="ED56" i="131"/>
  <c r="EJ55" i="131" s="1"/>
  <c r="EL56" i="131"/>
  <c r="EL64" i="131"/>
  <c r="EF62" i="131"/>
  <c r="EF64" i="131" s="1"/>
  <c r="EF68" i="131" s="1"/>
  <c r="FD48" i="131" s="1"/>
  <c r="EF82" i="131"/>
  <c r="FD76" i="131" s="1"/>
  <c r="EJ86" i="131"/>
  <c r="EF90" i="131" s="1"/>
  <c r="FD77" i="131" s="1"/>
  <c r="FF96" i="131"/>
  <c r="DV73" i="131"/>
  <c r="FA10" i="133"/>
  <c r="FA14" i="133" s="1"/>
  <c r="FY8" i="133" s="1"/>
  <c r="FB8" i="133"/>
  <c r="AF8" i="133"/>
  <c r="GA26" i="133"/>
  <c r="DM5" i="133"/>
  <c r="FK10" i="133"/>
  <c r="GB14" i="133" s="1"/>
  <c r="DM26" i="133"/>
  <c r="GA29" i="133"/>
  <c r="EQ5" i="133"/>
  <c r="FK10" i="134"/>
  <c r="GB14" i="134" s="1"/>
  <c r="FD9" i="134"/>
  <c r="AO10" i="134"/>
  <c r="FE9" i="134"/>
  <c r="GC16" i="134"/>
  <c r="FY16" i="134" s="1"/>
  <c r="FG30" i="134"/>
  <c r="FD33" i="134"/>
  <c r="ER56" i="131"/>
  <c r="ER60" i="131" s="1"/>
  <c r="FD59" i="131" s="1"/>
  <c r="FE59" i="131" s="1"/>
  <c r="ER82" i="131"/>
  <c r="FD88" i="131" s="1"/>
  <c r="FE88" i="131" s="1"/>
  <c r="ER90" i="131"/>
  <c r="FD89" i="131" s="1"/>
  <c r="FE89" i="131" s="1"/>
  <c r="DB94" i="131"/>
  <c r="DL94" i="131"/>
  <c r="EG92" i="131" s="1"/>
  <c r="FM26" i="133"/>
  <c r="FM30" i="133" s="1"/>
  <c r="FY22" i="133" s="1"/>
  <c r="FZ22" i="133" s="1"/>
  <c r="DW26" i="133"/>
  <c r="FB24" i="133" s="1"/>
  <c r="EQ26" i="133"/>
  <c r="FC24" i="133" s="1"/>
  <c r="FG34" i="133"/>
  <c r="FA32" i="133"/>
  <c r="FA34" i="133" s="1"/>
  <c r="FK34" i="133"/>
  <c r="GB17" i="133" s="1"/>
  <c r="FD33" i="133"/>
  <c r="FE34" i="133" s="1"/>
  <c r="FA38" i="133" s="1"/>
  <c r="FY11" i="133" s="1"/>
  <c r="AF10" i="134"/>
  <c r="FG18" i="134"/>
  <c r="FA16" i="134"/>
  <c r="FA18" i="134" s="1"/>
  <c r="FK18" i="134"/>
  <c r="GB15" i="134" s="1"/>
  <c r="AZ18" i="134"/>
  <c r="FF17" i="134"/>
  <c r="FE18" i="134" s="1"/>
  <c r="FA22" i="134" s="1"/>
  <c r="FY9" i="134" s="1"/>
  <c r="FM30" i="134"/>
  <c r="FY22" i="134" s="1"/>
  <c r="FZ22" i="134" s="1"/>
  <c r="GA28" i="134"/>
  <c r="EG5" i="134"/>
  <c r="FM38" i="134"/>
  <c r="FY23" i="134" s="1"/>
  <c r="FZ23" i="134" s="1"/>
  <c r="FM34" i="133"/>
  <c r="FM38" i="133" s="1"/>
  <c r="FY23" i="133" s="1"/>
  <c r="FZ23" i="133" s="1"/>
  <c r="FM18" i="134"/>
  <c r="FM22" i="134" s="1"/>
  <c r="FY21" i="134" s="1"/>
  <c r="FZ21" i="134" s="1"/>
  <c r="DM26" i="134"/>
  <c r="DW26" i="134"/>
  <c r="FB24" i="134" s="1"/>
  <c r="EQ26" i="134"/>
  <c r="FC24" i="134" s="1"/>
  <c r="DZ33" i="134"/>
  <c r="DZ35" i="134"/>
  <c r="J31" i="126"/>
  <c r="I31" i="126"/>
  <c r="J30" i="126"/>
  <c r="J29" i="126"/>
  <c r="J28" i="126"/>
  <c r="J27" i="126"/>
  <c r="J26" i="126"/>
  <c r="FD66" i="131" l="1"/>
  <c r="FE66" i="131" s="1"/>
  <c r="FE48" i="131"/>
  <c r="GT82" i="129"/>
  <c r="GU82" i="129" s="1"/>
  <c r="GN78" i="129" s="1"/>
  <c r="HO27" i="129"/>
  <c r="HP27" i="129" s="1"/>
  <c r="HI16" i="129" s="1"/>
  <c r="HP9" i="129"/>
  <c r="GS24" i="128"/>
  <c r="GT24" i="128" s="1"/>
  <c r="GM6" i="128" s="1"/>
  <c r="GT6" i="128"/>
  <c r="GS27" i="128"/>
  <c r="GT27" i="128" s="1"/>
  <c r="GM30" i="128" s="1"/>
  <c r="GT9" i="128"/>
  <c r="FY27" i="134"/>
  <c r="FZ27" i="134" s="1"/>
  <c r="GC15" i="134"/>
  <c r="FY15" i="134" s="1"/>
  <c r="FG22" i="134"/>
  <c r="EL94" i="131"/>
  <c r="EF92" i="131"/>
  <c r="EF94" i="131" s="1"/>
  <c r="EF98" i="131" s="1"/>
  <c r="FD78" i="131" s="1"/>
  <c r="FE10" i="134"/>
  <c r="FA14" i="134" s="1"/>
  <c r="FY8" i="134" s="1"/>
  <c r="FG26" i="133"/>
  <c r="FA24" i="133"/>
  <c r="FA26" i="133" s="1"/>
  <c r="FA30" i="133" s="1"/>
  <c r="FY10" i="133" s="1"/>
  <c r="FD94" i="131"/>
  <c r="FE94" i="131" s="1"/>
  <c r="FE76" i="131"/>
  <c r="EL52" i="131"/>
  <c r="FH52" i="131"/>
  <c r="FD52" i="131" s="1"/>
  <c r="GC17" i="134"/>
  <c r="FY17" i="134" s="1"/>
  <c r="FG38" i="134"/>
  <c r="AD34" i="134"/>
  <c r="FE33" i="134"/>
  <c r="FE34" i="134" s="1"/>
  <c r="FG30" i="133"/>
  <c r="GC16" i="133"/>
  <c r="FY16" i="133" s="1"/>
  <c r="FY27" i="133"/>
  <c r="FZ27" i="133" s="1"/>
  <c r="GT81" i="129"/>
  <c r="HP17" i="129"/>
  <c r="HP16" i="129"/>
  <c r="GU68" i="129"/>
  <c r="HP13" i="129"/>
  <c r="HO31" i="129"/>
  <c r="HP31" i="129" s="1"/>
  <c r="HI48" i="129" s="1"/>
  <c r="FG38" i="127"/>
  <c r="GC17" i="127"/>
  <c r="FY17" i="127" s="1"/>
  <c r="FG30" i="127"/>
  <c r="GC16" i="127"/>
  <c r="FY16" i="127" s="1"/>
  <c r="FA14" i="127"/>
  <c r="FY8" i="127" s="1"/>
  <c r="FA14" i="131"/>
  <c r="FY8" i="131" s="1"/>
  <c r="HO29" i="129"/>
  <c r="HP29" i="129" s="1"/>
  <c r="HI32" i="129" s="1"/>
  <c r="HP14" i="129"/>
  <c r="GS26" i="128"/>
  <c r="GT26" i="128" s="1"/>
  <c r="GM22" i="128" s="1"/>
  <c r="GT8" i="128"/>
  <c r="GT13" i="128"/>
  <c r="FY27" i="127"/>
  <c r="FZ27" i="127" s="1"/>
  <c r="DW34" i="134"/>
  <c r="FG26" i="134"/>
  <c r="FA24" i="134"/>
  <c r="FA26" i="134" s="1"/>
  <c r="FA30" i="134" s="1"/>
  <c r="FY10" i="134" s="1"/>
  <c r="FG38" i="133"/>
  <c r="GC17" i="133"/>
  <c r="FY17" i="133" s="1"/>
  <c r="GC14" i="134"/>
  <c r="FY14" i="134" s="1"/>
  <c r="FZ14" i="134" s="1"/>
  <c r="FG14" i="134"/>
  <c r="GC14" i="133"/>
  <c r="FY14" i="133" s="1"/>
  <c r="FZ14" i="133" s="1"/>
  <c r="FG14" i="133"/>
  <c r="FE77" i="131"/>
  <c r="FD95" i="131"/>
  <c r="FE95" i="131" s="1"/>
  <c r="EP56" i="131"/>
  <c r="FG53" i="131" s="1"/>
  <c r="EI55" i="131"/>
  <c r="EJ56" i="131" s="1"/>
  <c r="EF60" i="131" s="1"/>
  <c r="FD47" i="131" s="1"/>
  <c r="FD64" i="131"/>
  <c r="FE64" i="131" s="1"/>
  <c r="FE46" i="131"/>
  <c r="FK26" i="131"/>
  <c r="GB16" i="131" s="1"/>
  <c r="FD25" i="131"/>
  <c r="FE26" i="131" s="1"/>
  <c r="FA30" i="131" s="1"/>
  <c r="FY10" i="131" s="1"/>
  <c r="FV92" i="129"/>
  <c r="GT65" i="129" s="1"/>
  <c r="HO30" i="129"/>
  <c r="HP30" i="129" s="1"/>
  <c r="HI40" i="129" s="1"/>
  <c r="HP12" i="129"/>
  <c r="FG22" i="133"/>
  <c r="GC15" i="133"/>
  <c r="FY15" i="133" s="1"/>
  <c r="FE82" i="131"/>
  <c r="FG22" i="131"/>
  <c r="GC15" i="131"/>
  <c r="FY15" i="131" s="1"/>
  <c r="GT84" i="129"/>
  <c r="GU84" i="129" s="1"/>
  <c r="GN94" i="129" s="1"/>
  <c r="GU66" i="129"/>
  <c r="GU70" i="129"/>
  <c r="GU69" i="129"/>
  <c r="HP19" i="129"/>
  <c r="HO28" i="129"/>
  <c r="HP28" i="129" s="1"/>
  <c r="HI24" i="129" s="1"/>
  <c r="FG38" i="131"/>
  <c r="GC17" i="131"/>
  <c r="FY17" i="131" s="1"/>
  <c r="GU71" i="129"/>
  <c r="FV68" i="129"/>
  <c r="GT62" i="129" s="1"/>
  <c r="HP15" i="129"/>
  <c r="GT15" i="128"/>
  <c r="GT12" i="128"/>
  <c r="FA38" i="127"/>
  <c r="FY11" i="127" s="1"/>
  <c r="FY28" i="127"/>
  <c r="FZ28" i="127" s="1"/>
  <c r="FZ14" i="127"/>
  <c r="FA10" i="127"/>
  <c r="FA38" i="131"/>
  <c r="FY11" i="131" s="1"/>
  <c r="GC14" i="131"/>
  <c r="FY14" i="131" s="1"/>
  <c r="FG14" i="131"/>
  <c r="GQ14" i="129"/>
  <c r="HO8" i="129" s="1"/>
  <c r="GS28" i="128"/>
  <c r="GT28" i="128" s="1"/>
  <c r="GM38" i="128" s="1"/>
  <c r="GT10" i="128"/>
  <c r="GT7" i="128"/>
  <c r="GS25" i="128"/>
  <c r="GT25" i="128" s="1"/>
  <c r="GM14" i="128" s="1"/>
  <c r="FG22" i="127"/>
  <c r="GC15" i="127"/>
  <c r="FY15" i="127" s="1"/>
  <c r="FZ15" i="127" s="1"/>
  <c r="G13" i="113"/>
  <c r="G8" i="113"/>
  <c r="FY28" i="133" l="1"/>
  <c r="FZ28" i="133" s="1"/>
  <c r="FZ10" i="133"/>
  <c r="FZ9" i="133"/>
  <c r="FZ8" i="133"/>
  <c r="FZ11" i="133"/>
  <c r="FY29" i="131"/>
  <c r="FZ29" i="131" s="1"/>
  <c r="FZ11" i="131"/>
  <c r="GU65" i="129"/>
  <c r="GT83" i="129"/>
  <c r="GU83" i="129" s="1"/>
  <c r="GN86" i="129" s="1"/>
  <c r="FG30" i="131"/>
  <c r="GC16" i="131"/>
  <c r="FY16" i="131" s="1"/>
  <c r="FZ16" i="131" s="1"/>
  <c r="EL60" i="131"/>
  <c r="FH53" i="131"/>
  <c r="FD53" i="131" s="1"/>
  <c r="FE53" i="131" s="1"/>
  <c r="FZ17" i="133"/>
  <c r="FY28" i="134"/>
  <c r="FZ28" i="134" s="1"/>
  <c r="FB32" i="134"/>
  <c r="FA34" i="134" s="1"/>
  <c r="FA38" i="134" s="1"/>
  <c r="FY11" i="134" s="1"/>
  <c r="U34" i="134"/>
  <c r="FG34" i="134"/>
  <c r="FZ8" i="127"/>
  <c r="FY26" i="127"/>
  <c r="FZ26" i="127" s="1"/>
  <c r="FZ9" i="131"/>
  <c r="FZ16" i="133"/>
  <c r="FE52" i="131"/>
  <c r="FE54" i="131"/>
  <c r="FY26" i="134"/>
  <c r="FZ26" i="134" s="1"/>
  <c r="FD96" i="131"/>
  <c r="FE96" i="131" s="1"/>
  <c r="FE78" i="131"/>
  <c r="GU64" i="129"/>
  <c r="HO26" i="129"/>
  <c r="HP26" i="129" s="1"/>
  <c r="HI8" i="129" s="1"/>
  <c r="HP8" i="129"/>
  <c r="FZ14" i="131"/>
  <c r="FZ10" i="127"/>
  <c r="FY29" i="127"/>
  <c r="FZ29" i="127" s="1"/>
  <c r="FZ11" i="127"/>
  <c r="GT80" i="129"/>
  <c r="GU80" i="129" s="1"/>
  <c r="GN62" i="129" s="1"/>
  <c r="GU62" i="129"/>
  <c r="FZ17" i="131"/>
  <c r="HP10" i="129"/>
  <c r="FZ15" i="133"/>
  <c r="FZ10" i="131"/>
  <c r="FY28" i="131"/>
  <c r="FZ28" i="131" s="1"/>
  <c r="FD65" i="131"/>
  <c r="FE65" i="131" s="1"/>
  <c r="FE47" i="131"/>
  <c r="FZ16" i="134"/>
  <c r="FZ9" i="127"/>
  <c r="HP11" i="129"/>
  <c r="FZ8" i="131"/>
  <c r="FY26" i="131"/>
  <c r="FZ26" i="131" s="1"/>
  <c r="FZ16" i="127"/>
  <c r="FZ17" i="127"/>
  <c r="GU63" i="129"/>
  <c r="FY27" i="131"/>
  <c r="FZ27" i="131" s="1"/>
  <c r="FZ17" i="134"/>
  <c r="FY29" i="133"/>
  <c r="FZ29" i="133" s="1"/>
  <c r="FZ15" i="134"/>
  <c r="FY26" i="133"/>
  <c r="FZ26" i="133" s="1"/>
  <c r="FY29" i="134" l="1"/>
  <c r="FZ29" i="134" s="1"/>
  <c r="FZ11" i="134"/>
  <c r="FZ9" i="134"/>
  <c r="FZ10" i="134"/>
  <c r="FZ8" i="134"/>
  <c r="GU81" i="129"/>
  <c r="GN70" i="129" s="1"/>
  <c r="FZ15" i="131"/>
</calcChain>
</file>

<file path=xl/sharedStrings.xml><?xml version="1.0" encoding="utf-8"?>
<sst xmlns="http://schemas.openxmlformats.org/spreadsheetml/2006/main" count="2393" uniqueCount="808">
  <si>
    <t>大　　会　　式　　次　　第</t>
    <rPh sb="0" eb="1">
      <t>ダイ</t>
    </rPh>
    <rPh sb="3" eb="4">
      <t>カイ</t>
    </rPh>
    <rPh sb="6" eb="7">
      <t>シキ</t>
    </rPh>
    <rPh sb="9" eb="10">
      <t>ツギ</t>
    </rPh>
    <rPh sb="12" eb="13">
      <t>ダイ</t>
    </rPh>
    <phoneticPr fontId="4"/>
  </si>
  <si>
    <t>◇開会式◇</t>
    <rPh sb="1" eb="3">
      <t>カイカイ</t>
    </rPh>
    <rPh sb="3" eb="4">
      <t>シキ</t>
    </rPh>
    <phoneticPr fontId="4"/>
  </si>
  <si>
    <t>◇閉会式◇</t>
    <rPh sb="1" eb="3">
      <t>ヘイカイ</t>
    </rPh>
    <rPh sb="3" eb="4">
      <t>シキ</t>
    </rPh>
    <phoneticPr fontId="4"/>
  </si>
  <si>
    <t>役員・選手入場（整列）</t>
    <rPh sb="0" eb="2">
      <t>ヤクイン</t>
    </rPh>
    <rPh sb="3" eb="5">
      <t>センシュ</t>
    </rPh>
    <rPh sb="5" eb="7">
      <t>ニュウジョウ</t>
    </rPh>
    <rPh sb="8" eb="10">
      <t>セイレツ</t>
    </rPh>
    <phoneticPr fontId="4"/>
  </si>
  <si>
    <t>開式通告</t>
    <rPh sb="0" eb="2">
      <t>カイシキ</t>
    </rPh>
    <rPh sb="2" eb="4">
      <t>ツウコク</t>
    </rPh>
    <phoneticPr fontId="4"/>
  </si>
  <si>
    <t>山田　祐太</t>
    <rPh sb="0" eb="2">
      <t>ヤマダ</t>
    </rPh>
    <rPh sb="3" eb="5">
      <t>ユウタ</t>
    </rPh>
    <phoneticPr fontId="14"/>
  </si>
  <si>
    <t>優勝杯返還</t>
    <rPh sb="0" eb="2">
      <t>ユウショウ</t>
    </rPh>
    <rPh sb="2" eb="3">
      <t>ハイ</t>
    </rPh>
    <rPh sb="3" eb="5">
      <t>ヘンカン</t>
    </rPh>
    <phoneticPr fontId="4"/>
  </si>
  <si>
    <t>トリムゴールド</t>
    <phoneticPr fontId="4"/>
  </si>
  <si>
    <t>ＳＯＬＥ</t>
    <phoneticPr fontId="4"/>
  </si>
  <si>
    <t>トリムブロンズＡ</t>
    <phoneticPr fontId="4"/>
  </si>
  <si>
    <t>ＮＢクラブ</t>
    <phoneticPr fontId="4"/>
  </si>
  <si>
    <t>成績発表・表彰式</t>
    <rPh sb="0" eb="2">
      <t>セイセキ</t>
    </rPh>
    <rPh sb="2" eb="4">
      <t>ハッピョウ</t>
    </rPh>
    <rPh sb="5" eb="7">
      <t>ヒョウショウ</t>
    </rPh>
    <rPh sb="7" eb="8">
      <t>シキ</t>
    </rPh>
    <phoneticPr fontId="4"/>
  </si>
  <si>
    <t>トリムブロンズＢ</t>
    <phoneticPr fontId="4"/>
  </si>
  <si>
    <t>（株）忠和商事</t>
    <rPh sb="1" eb="2">
      <t>カブ</t>
    </rPh>
    <rPh sb="3" eb="4">
      <t>タダシ</t>
    </rPh>
    <rPh sb="4" eb="5">
      <t>ワ</t>
    </rPh>
    <rPh sb="5" eb="7">
      <t>ショウジ</t>
    </rPh>
    <phoneticPr fontId="4"/>
  </si>
  <si>
    <t>トリムヤング</t>
    <phoneticPr fontId="4"/>
  </si>
  <si>
    <t>ＮＢヤング</t>
    <phoneticPr fontId="4"/>
  </si>
  <si>
    <t xml:space="preserve">   代表取締役　</t>
    <rPh sb="3" eb="5">
      <t>ダイヒョウ</t>
    </rPh>
    <rPh sb="5" eb="7">
      <t>トリシマ</t>
    </rPh>
    <rPh sb="7" eb="8">
      <t>ヤク</t>
    </rPh>
    <phoneticPr fontId="4"/>
  </si>
  <si>
    <t>レディースブロンズ</t>
    <phoneticPr fontId="4"/>
  </si>
  <si>
    <t>スカイメッツ</t>
    <phoneticPr fontId="4"/>
  </si>
  <si>
    <t>レディースヤング</t>
    <phoneticPr fontId="4"/>
  </si>
  <si>
    <t>サラブ</t>
    <phoneticPr fontId="4"/>
  </si>
  <si>
    <t>大会長挨拶</t>
    <rPh sb="0" eb="2">
      <t>タイカイ</t>
    </rPh>
    <rPh sb="2" eb="3">
      <t>チョウ</t>
    </rPh>
    <rPh sb="3" eb="5">
      <t>アイサツ</t>
    </rPh>
    <phoneticPr fontId="4"/>
  </si>
  <si>
    <t xml:space="preserve">    代表取締役　</t>
    <rPh sb="4" eb="6">
      <t>ダイヒョウ</t>
    </rPh>
    <rPh sb="6" eb="8">
      <t>トリシマ</t>
    </rPh>
    <rPh sb="8" eb="9">
      <t>ヤク</t>
    </rPh>
    <phoneticPr fontId="4"/>
  </si>
  <si>
    <t>中村  和利</t>
    <rPh sb="0" eb="2">
      <t>ナカムラ</t>
    </rPh>
    <rPh sb="4" eb="6">
      <t>カズトシ</t>
    </rPh>
    <phoneticPr fontId="4"/>
  </si>
  <si>
    <t>閉式通告</t>
    <rPh sb="0" eb="2">
      <t>ヘイシキ</t>
    </rPh>
    <rPh sb="2" eb="4">
      <t>ツウコク</t>
    </rPh>
    <phoneticPr fontId="4"/>
  </si>
  <si>
    <t>審判長注意</t>
    <rPh sb="0" eb="3">
      <t>シンパンチョウ</t>
    </rPh>
    <rPh sb="3" eb="5">
      <t>チュウイ</t>
    </rPh>
    <phoneticPr fontId="4"/>
  </si>
  <si>
    <t>役員・選手退場</t>
    <rPh sb="0" eb="2">
      <t>ヤクイン</t>
    </rPh>
    <rPh sb="3" eb="5">
      <t>センシュ</t>
    </rPh>
    <rPh sb="5" eb="7">
      <t>タイジョウ</t>
    </rPh>
    <phoneticPr fontId="4"/>
  </si>
  <si>
    <t>富野　至</t>
    <rPh sb="0" eb="2">
      <t>トミノ</t>
    </rPh>
    <rPh sb="3" eb="4">
      <t>イタル</t>
    </rPh>
    <phoneticPr fontId="4"/>
  </si>
  <si>
    <t>選手宣誓</t>
    <rPh sb="0" eb="2">
      <t>センシュ</t>
    </rPh>
    <rPh sb="2" eb="4">
      <t>センセイ</t>
    </rPh>
    <phoneticPr fontId="4"/>
  </si>
  <si>
    <t>エール</t>
    <phoneticPr fontId="4"/>
  </si>
  <si>
    <t>総務連絡</t>
    <rPh sb="0" eb="2">
      <t>ソウム</t>
    </rPh>
    <rPh sb="2" eb="4">
      <t>レンラク</t>
    </rPh>
    <phoneticPr fontId="4"/>
  </si>
  <si>
    <t>宮沢　香澄</t>
    <rPh sb="0" eb="2">
      <t>ミヤザワ</t>
    </rPh>
    <rPh sb="3" eb="5">
      <t>カスミ</t>
    </rPh>
    <phoneticPr fontId="14"/>
  </si>
  <si>
    <t>大　　会　　役　　員</t>
    <rPh sb="0" eb="1">
      <t>ダイ</t>
    </rPh>
    <rPh sb="3" eb="4">
      <t>カイ</t>
    </rPh>
    <rPh sb="6" eb="7">
      <t>エキ</t>
    </rPh>
    <rPh sb="9" eb="10">
      <t>イン</t>
    </rPh>
    <phoneticPr fontId="4"/>
  </si>
  <si>
    <t>大 会 会 長</t>
    <rPh sb="0" eb="1">
      <t>ダイ</t>
    </rPh>
    <rPh sb="2" eb="3">
      <t>カイ</t>
    </rPh>
    <rPh sb="6" eb="7">
      <t>チョウ</t>
    </rPh>
    <phoneticPr fontId="4"/>
  </si>
  <si>
    <t>株 式 会 社　　</t>
    <rPh sb="0" eb="1">
      <t>カブ</t>
    </rPh>
    <rPh sb="2" eb="3">
      <t>シキ</t>
    </rPh>
    <rPh sb="4" eb="5">
      <t>カイ</t>
    </rPh>
    <rPh sb="6" eb="7">
      <t>シャ</t>
    </rPh>
    <phoneticPr fontId="4"/>
  </si>
  <si>
    <t>忠 和 商 事</t>
    <rPh sb="0" eb="1">
      <t>タダシ</t>
    </rPh>
    <rPh sb="2" eb="3">
      <t>ワ</t>
    </rPh>
    <rPh sb="4" eb="5">
      <t>ショウ</t>
    </rPh>
    <rPh sb="6" eb="7">
      <t>コト</t>
    </rPh>
    <phoneticPr fontId="4"/>
  </si>
  <si>
    <t>代 表 取 締 役</t>
    <rPh sb="0" eb="1">
      <t>ダイ</t>
    </rPh>
    <rPh sb="2" eb="3">
      <t>オモテ</t>
    </rPh>
    <rPh sb="4" eb="5">
      <t>トリ</t>
    </rPh>
    <rPh sb="6" eb="7">
      <t>シメ</t>
    </rPh>
    <rPh sb="8" eb="9">
      <t>エキ</t>
    </rPh>
    <phoneticPr fontId="4"/>
  </si>
  <si>
    <t>中村　和利</t>
    <rPh sb="0" eb="2">
      <t>ナカムラ</t>
    </rPh>
    <rPh sb="3" eb="5">
      <t>カズトシ</t>
    </rPh>
    <phoneticPr fontId="4"/>
  </si>
  <si>
    <t>大会副会長</t>
    <rPh sb="0" eb="2">
      <t>タイカイ</t>
    </rPh>
    <rPh sb="2" eb="3">
      <t>フク</t>
    </rPh>
    <rPh sb="3" eb="5">
      <t>カイチョウ</t>
    </rPh>
    <phoneticPr fontId="4"/>
  </si>
  <si>
    <t>釧路ソフトバレーボール連盟</t>
    <rPh sb="0" eb="2">
      <t>クシロ</t>
    </rPh>
    <rPh sb="11" eb="13">
      <t>レンメイ</t>
    </rPh>
    <phoneticPr fontId="4"/>
  </si>
  <si>
    <t>会長</t>
    <rPh sb="0" eb="2">
      <t>カイチョウ</t>
    </rPh>
    <phoneticPr fontId="4"/>
  </si>
  <si>
    <t>大会委員長</t>
    <rPh sb="0" eb="2">
      <t>タイカイ</t>
    </rPh>
    <rPh sb="2" eb="5">
      <t>イインチョウ</t>
    </rPh>
    <phoneticPr fontId="4"/>
  </si>
  <si>
    <r>
      <t>株 式 会 社　</t>
    </r>
    <r>
      <rPr>
        <sz val="14"/>
        <rFont val="HG明朝E"/>
        <family val="1"/>
        <charset val="128"/>
      </rPr>
      <t>忠和商事　</t>
    </r>
    <r>
      <rPr>
        <sz val="12"/>
        <rFont val="HG明朝E"/>
        <family val="1"/>
        <charset val="128"/>
      </rPr>
      <t>　</t>
    </r>
    <rPh sb="0" eb="1">
      <t>カブ</t>
    </rPh>
    <rPh sb="2" eb="3">
      <t>シキ</t>
    </rPh>
    <rPh sb="4" eb="5">
      <t>カイ</t>
    </rPh>
    <rPh sb="6" eb="7">
      <t>シャ</t>
    </rPh>
    <rPh sb="8" eb="10">
      <t>チュウワ</t>
    </rPh>
    <rPh sb="10" eb="12">
      <t>ショウジ</t>
    </rPh>
    <phoneticPr fontId="4"/>
  </si>
  <si>
    <t>総  務  部  長</t>
    <rPh sb="0" eb="1">
      <t>フサ</t>
    </rPh>
    <rPh sb="3" eb="4">
      <t>ツトム</t>
    </rPh>
    <rPh sb="6" eb="7">
      <t>ブ</t>
    </rPh>
    <rPh sb="9" eb="10">
      <t>チョウ</t>
    </rPh>
    <phoneticPr fontId="4"/>
  </si>
  <si>
    <t>杉田　哲</t>
    <rPh sb="0" eb="2">
      <t>スギタ</t>
    </rPh>
    <rPh sb="3" eb="4">
      <t>サトシ</t>
    </rPh>
    <phoneticPr fontId="4"/>
  </si>
  <si>
    <t>大会副委員長</t>
    <rPh sb="0" eb="2">
      <t>タイカイ</t>
    </rPh>
    <rPh sb="2" eb="3">
      <t>フク</t>
    </rPh>
    <rPh sb="3" eb="6">
      <t>イインチョウ</t>
    </rPh>
    <phoneticPr fontId="4"/>
  </si>
  <si>
    <t>副    会    長</t>
    <rPh sb="0" eb="1">
      <t>フク</t>
    </rPh>
    <rPh sb="5" eb="6">
      <t>カイ</t>
    </rPh>
    <rPh sb="10" eb="11">
      <t>チョウ</t>
    </rPh>
    <phoneticPr fontId="4"/>
  </si>
  <si>
    <t>千高　敏</t>
    <rPh sb="0" eb="1">
      <t>チ</t>
    </rPh>
    <rPh sb="1" eb="2">
      <t>タカ</t>
    </rPh>
    <rPh sb="3" eb="4">
      <t>サトシ</t>
    </rPh>
    <phoneticPr fontId="4"/>
  </si>
  <si>
    <t>大会実行委員長</t>
    <phoneticPr fontId="4"/>
  </si>
  <si>
    <t>大会実行副委員長</t>
    <rPh sb="0" eb="2">
      <t>タイカイ</t>
    </rPh>
    <rPh sb="2" eb="4">
      <t>ジッコウ</t>
    </rPh>
    <rPh sb="4" eb="5">
      <t>フク</t>
    </rPh>
    <rPh sb="5" eb="8">
      <t>イインチョウ</t>
    </rPh>
    <phoneticPr fontId="14"/>
  </si>
  <si>
    <t>副会長</t>
    <rPh sb="0" eb="3">
      <t>フクカイチョウ</t>
    </rPh>
    <phoneticPr fontId="14"/>
  </si>
  <si>
    <t>競技委員長</t>
    <rPh sb="0" eb="2">
      <t>キョウギ</t>
    </rPh>
    <rPh sb="2" eb="5">
      <t>イインチョウ</t>
    </rPh>
    <phoneticPr fontId="4"/>
  </si>
  <si>
    <t>競 技 委 員 長</t>
    <rPh sb="0" eb="1">
      <t>セリ</t>
    </rPh>
    <rPh sb="2" eb="3">
      <t>ワザ</t>
    </rPh>
    <rPh sb="4" eb="5">
      <t>イ</t>
    </rPh>
    <rPh sb="6" eb="7">
      <t>イン</t>
    </rPh>
    <rPh sb="8" eb="9">
      <t>チョウ</t>
    </rPh>
    <phoneticPr fontId="4"/>
  </si>
  <si>
    <t>競技副委員長</t>
    <rPh sb="0" eb="2">
      <t>キョウギ</t>
    </rPh>
    <rPh sb="2" eb="3">
      <t>フク</t>
    </rPh>
    <rPh sb="3" eb="6">
      <t>イインチョウ</t>
    </rPh>
    <phoneticPr fontId="4"/>
  </si>
  <si>
    <t>競技副委員長</t>
    <rPh sb="0" eb="1">
      <t>セリ</t>
    </rPh>
    <rPh sb="1" eb="2">
      <t>ワザ</t>
    </rPh>
    <rPh sb="2" eb="3">
      <t>フク</t>
    </rPh>
    <rPh sb="3" eb="4">
      <t>イ</t>
    </rPh>
    <rPh sb="4" eb="5">
      <t>イン</t>
    </rPh>
    <rPh sb="5" eb="6">
      <t>チョウ</t>
    </rPh>
    <phoneticPr fontId="4"/>
  </si>
  <si>
    <t>大峠  貴美枝</t>
    <phoneticPr fontId="4"/>
  </si>
  <si>
    <t>渕瀬　伸二</t>
    <rPh sb="0" eb="1">
      <t>フチ</t>
    </rPh>
    <rPh sb="1" eb="2">
      <t>セ</t>
    </rPh>
    <rPh sb="3" eb="5">
      <t>シンジ</t>
    </rPh>
    <phoneticPr fontId="14"/>
  </si>
  <si>
    <t>競 技 委 員</t>
    <rPh sb="0" eb="1">
      <t>セリ</t>
    </rPh>
    <rPh sb="2" eb="3">
      <t>ワザ</t>
    </rPh>
    <rPh sb="4" eb="5">
      <t>イ</t>
    </rPh>
    <rPh sb="6" eb="7">
      <t>イン</t>
    </rPh>
    <phoneticPr fontId="4"/>
  </si>
  <si>
    <t>競技委員</t>
    <rPh sb="0" eb="2">
      <t>キョウギ</t>
    </rPh>
    <rPh sb="2" eb="4">
      <t>イイン</t>
    </rPh>
    <phoneticPr fontId="14"/>
  </si>
  <si>
    <t>審判委員長</t>
    <rPh sb="0" eb="2">
      <t>シンパン</t>
    </rPh>
    <rPh sb="2" eb="5">
      <t>イインチョウ</t>
    </rPh>
    <phoneticPr fontId="4"/>
  </si>
  <si>
    <t>審 判 委 員 長</t>
    <rPh sb="0" eb="1">
      <t>シン</t>
    </rPh>
    <rPh sb="2" eb="3">
      <t>ハン</t>
    </rPh>
    <rPh sb="4" eb="5">
      <t>イ</t>
    </rPh>
    <rPh sb="6" eb="7">
      <t>イン</t>
    </rPh>
    <rPh sb="8" eb="9">
      <t>チョウ</t>
    </rPh>
    <phoneticPr fontId="4"/>
  </si>
  <si>
    <t>審判副委員長</t>
    <rPh sb="0" eb="2">
      <t>シンパン</t>
    </rPh>
    <rPh sb="2" eb="3">
      <t>フク</t>
    </rPh>
    <rPh sb="3" eb="6">
      <t>イインチョウ</t>
    </rPh>
    <phoneticPr fontId="4"/>
  </si>
  <si>
    <t>審判副委員長</t>
    <rPh sb="0" eb="1">
      <t>シン</t>
    </rPh>
    <rPh sb="1" eb="2">
      <t>ハン</t>
    </rPh>
    <rPh sb="2" eb="3">
      <t>フク</t>
    </rPh>
    <rPh sb="3" eb="4">
      <t>イ</t>
    </rPh>
    <rPh sb="4" eb="5">
      <t>イン</t>
    </rPh>
    <rPh sb="5" eb="6">
      <t>チョウ</t>
    </rPh>
    <phoneticPr fontId="4"/>
  </si>
  <si>
    <t>佐藤　利晴</t>
    <rPh sb="0" eb="2">
      <t>サトウ</t>
    </rPh>
    <rPh sb="3" eb="5">
      <t>トシハル</t>
    </rPh>
    <phoneticPr fontId="4"/>
  </si>
  <si>
    <t>審 判 委 員</t>
    <rPh sb="0" eb="1">
      <t>シン</t>
    </rPh>
    <rPh sb="2" eb="3">
      <t>ハン</t>
    </rPh>
    <rPh sb="4" eb="5">
      <t>イ</t>
    </rPh>
    <rPh sb="6" eb="7">
      <t>イン</t>
    </rPh>
    <phoneticPr fontId="4"/>
  </si>
  <si>
    <t>審判委員</t>
    <rPh sb="0" eb="2">
      <t>シンパン</t>
    </rPh>
    <rPh sb="2" eb="4">
      <t>イイン</t>
    </rPh>
    <phoneticPr fontId="14"/>
  </si>
  <si>
    <t>総務委員長</t>
    <rPh sb="0" eb="2">
      <t>ソウム</t>
    </rPh>
    <rPh sb="2" eb="5">
      <t>イインチョウ</t>
    </rPh>
    <phoneticPr fontId="4"/>
  </si>
  <si>
    <t>総  務  課  長</t>
    <rPh sb="0" eb="1">
      <t>フサ</t>
    </rPh>
    <rPh sb="3" eb="4">
      <t>ツトム</t>
    </rPh>
    <rPh sb="6" eb="7">
      <t>カ</t>
    </rPh>
    <rPh sb="9" eb="10">
      <t>チョウ</t>
    </rPh>
    <phoneticPr fontId="4"/>
  </si>
  <si>
    <t>冨田　正美</t>
    <rPh sb="0" eb="2">
      <t>トミタ</t>
    </rPh>
    <rPh sb="3" eb="5">
      <t>マサミ</t>
    </rPh>
    <phoneticPr fontId="4"/>
  </si>
  <si>
    <t>総務副委員長</t>
    <rPh sb="0" eb="2">
      <t>ソウム</t>
    </rPh>
    <rPh sb="2" eb="3">
      <t>フク</t>
    </rPh>
    <rPh sb="3" eb="6">
      <t>イインチョウ</t>
    </rPh>
    <phoneticPr fontId="4"/>
  </si>
  <si>
    <t>総 務 委 員 長</t>
    <rPh sb="0" eb="1">
      <t>フサ</t>
    </rPh>
    <rPh sb="2" eb="3">
      <t>ツトム</t>
    </rPh>
    <rPh sb="4" eb="5">
      <t>イ</t>
    </rPh>
    <rPh sb="6" eb="7">
      <t>イン</t>
    </rPh>
    <rPh sb="8" eb="9">
      <t>チョウ</t>
    </rPh>
    <phoneticPr fontId="4"/>
  </si>
  <si>
    <t>宮沢　香澄</t>
    <rPh sb="0" eb="2">
      <t>ミヤザワ</t>
    </rPh>
    <rPh sb="3" eb="5">
      <t>カスミ</t>
    </rPh>
    <phoneticPr fontId="4"/>
  </si>
  <si>
    <t>総務副委員長</t>
    <rPh sb="0" eb="2">
      <t>ソウム</t>
    </rPh>
    <rPh sb="2" eb="3">
      <t>フク</t>
    </rPh>
    <rPh sb="3" eb="5">
      <t>イイン</t>
    </rPh>
    <rPh sb="5" eb="6">
      <t>チョウ</t>
    </rPh>
    <phoneticPr fontId="14"/>
  </si>
  <si>
    <t>藤田　聡美</t>
    <rPh sb="0" eb="2">
      <t>フジタ</t>
    </rPh>
    <rPh sb="3" eb="5">
      <t>サトミ</t>
    </rPh>
    <phoneticPr fontId="14"/>
  </si>
  <si>
    <t>総 務 委 員</t>
    <rPh sb="0" eb="1">
      <t>フサ</t>
    </rPh>
    <rPh sb="2" eb="3">
      <t>ツトム</t>
    </rPh>
    <rPh sb="4" eb="5">
      <t>イ</t>
    </rPh>
    <rPh sb="6" eb="7">
      <t>イン</t>
    </rPh>
    <phoneticPr fontId="4"/>
  </si>
  <si>
    <t>総務委員</t>
    <rPh sb="0" eb="2">
      <t>ソウム</t>
    </rPh>
    <rPh sb="2" eb="4">
      <t>イイン</t>
    </rPh>
    <phoneticPr fontId="14"/>
  </si>
  <si>
    <t>田口　沙由里</t>
    <rPh sb="0" eb="2">
      <t>タグチ</t>
    </rPh>
    <rPh sb="3" eb="6">
      <t>サユリ</t>
    </rPh>
    <phoneticPr fontId="14"/>
  </si>
  <si>
    <t>NO</t>
    <phoneticPr fontId="4"/>
  </si>
  <si>
    <t>連盟登録名</t>
    <rPh sb="0" eb="2">
      <t>レンメイ</t>
    </rPh>
    <rPh sb="2" eb="4">
      <t>トウロク</t>
    </rPh>
    <rPh sb="4" eb="5">
      <t>メイ</t>
    </rPh>
    <phoneticPr fontId="4"/>
  </si>
  <si>
    <t>チーム名</t>
    <rPh sb="3" eb="4">
      <t>メイ</t>
    </rPh>
    <phoneticPr fontId="4"/>
  </si>
  <si>
    <t>監督名</t>
    <rPh sb="0" eb="2">
      <t>カントク</t>
    </rPh>
    <rPh sb="2" eb="3">
      <t>メイ</t>
    </rPh>
    <phoneticPr fontId="4"/>
  </si>
  <si>
    <t>キャプテン名</t>
    <rPh sb="5" eb="6">
      <t>メイ</t>
    </rPh>
    <phoneticPr fontId="4"/>
  </si>
  <si>
    <t>選手数</t>
    <rPh sb="0" eb="2">
      <t>センシュ</t>
    </rPh>
    <rPh sb="2" eb="3">
      <t>スウ</t>
    </rPh>
    <phoneticPr fontId="4"/>
  </si>
  <si>
    <t>武石　玲子</t>
    <rPh sb="0" eb="2">
      <t>タケイシ</t>
    </rPh>
    <rPh sb="3" eb="5">
      <t>レイコ</t>
    </rPh>
    <phoneticPr fontId="4"/>
  </si>
  <si>
    <t>生一倶楽部</t>
    <rPh sb="0" eb="5">
      <t>ナマイチクラブ</t>
    </rPh>
    <phoneticPr fontId="4"/>
  </si>
  <si>
    <t>一般</t>
    <rPh sb="0" eb="2">
      <t>イッパン</t>
    </rPh>
    <phoneticPr fontId="4"/>
  </si>
  <si>
    <t>N0</t>
    <phoneticPr fontId="4"/>
  </si>
  <si>
    <t>Ｐｒｅｃｉｏｕｓ</t>
    <phoneticPr fontId="4"/>
  </si>
  <si>
    <t>　　レディース【ヤングクラス】</t>
    <phoneticPr fontId="4"/>
  </si>
  <si>
    <t>スカイメッツＡ</t>
    <phoneticPr fontId="4"/>
  </si>
  <si>
    <t>牧野　由美</t>
    <rPh sb="0" eb="2">
      <t>マキノ</t>
    </rPh>
    <rPh sb="3" eb="5">
      <t>ユミ</t>
    </rPh>
    <phoneticPr fontId="4"/>
  </si>
  <si>
    <t>ＧＥＴＷＩＮ</t>
    <phoneticPr fontId="4"/>
  </si>
  <si>
    <t>ＧＥＴＷＩＮ　ＬＡ</t>
    <phoneticPr fontId="4"/>
  </si>
  <si>
    <t>　　レディース【ブロンズクラス】</t>
    <phoneticPr fontId="4"/>
  </si>
  <si>
    <t>ＮＯ</t>
    <phoneticPr fontId="4"/>
  </si>
  <si>
    <t>スカイメッツＣ</t>
    <phoneticPr fontId="4"/>
  </si>
  <si>
    <t>役員控室</t>
    <rPh sb="0" eb="2">
      <t>ヤクイン</t>
    </rPh>
    <rPh sb="2" eb="3">
      <t>ヒカ</t>
    </rPh>
    <rPh sb="3" eb="4">
      <t>シツ</t>
    </rPh>
    <phoneticPr fontId="4"/>
  </si>
  <si>
    <t>事務室</t>
    <rPh sb="0" eb="3">
      <t>ジムシツ</t>
    </rPh>
    <phoneticPr fontId="4"/>
  </si>
  <si>
    <t>★栄光の記録★</t>
    <rPh sb="1" eb="3">
      <t>エイコウ</t>
    </rPh>
    <rPh sb="4" eb="6">
      <t>キロク</t>
    </rPh>
    <phoneticPr fontId="4"/>
  </si>
  <si>
    <t>トリムゴールド</t>
    <phoneticPr fontId="4"/>
  </si>
  <si>
    <t>トリムブロンズＡ</t>
    <phoneticPr fontId="4"/>
  </si>
  <si>
    <t>トリムブロンズＢ</t>
    <phoneticPr fontId="4"/>
  </si>
  <si>
    <t>トリムヤング</t>
    <phoneticPr fontId="4"/>
  </si>
  <si>
    <t>レディースブロンズ</t>
    <phoneticPr fontId="4"/>
  </si>
  <si>
    <t>レディースヤング</t>
    <phoneticPr fontId="4"/>
  </si>
  <si>
    <t>レディースＢクラス</t>
    <phoneticPr fontId="4"/>
  </si>
  <si>
    <t>朝　　陽</t>
    <rPh sb="0" eb="1">
      <t>アサ</t>
    </rPh>
    <rPh sb="3" eb="4">
      <t>ヨウ</t>
    </rPh>
    <phoneticPr fontId="4"/>
  </si>
  <si>
    <t>ＣＨクラブ</t>
    <phoneticPr fontId="4"/>
  </si>
  <si>
    <t>イエルウィン</t>
    <phoneticPr fontId="4"/>
  </si>
  <si>
    <t>ミ　　ズ</t>
    <phoneticPr fontId="4"/>
  </si>
  <si>
    <t>エール</t>
    <phoneticPr fontId="4"/>
  </si>
  <si>
    <t>ブラックキャット</t>
    <phoneticPr fontId="4"/>
  </si>
  <si>
    <t>Ｈ１９，２，１１</t>
    <phoneticPr fontId="4"/>
  </si>
  <si>
    <t>ＳＯＬＥ　Ａ</t>
    <phoneticPr fontId="4"/>
  </si>
  <si>
    <t>ＧＥＴＷＩＮヤング</t>
    <phoneticPr fontId="4"/>
  </si>
  <si>
    <t>ブラックキャット</t>
    <phoneticPr fontId="4"/>
  </si>
  <si>
    <t>Ｈ１９，１０，２８</t>
    <phoneticPr fontId="4"/>
  </si>
  <si>
    <t>スターズ　Ｂ</t>
    <phoneticPr fontId="4"/>
  </si>
  <si>
    <t>新川大五露</t>
    <rPh sb="0" eb="2">
      <t>シンカワ</t>
    </rPh>
    <rPh sb="2" eb="3">
      <t>ダイ</t>
    </rPh>
    <rPh sb="3" eb="4">
      <t>ゴ</t>
    </rPh>
    <rPh sb="4" eb="5">
      <t>ロ</t>
    </rPh>
    <phoneticPr fontId="4"/>
  </si>
  <si>
    <t>ＧＥＴＷＩＮ</t>
    <phoneticPr fontId="4"/>
  </si>
  <si>
    <t>マダムサラブ</t>
    <phoneticPr fontId="4"/>
  </si>
  <si>
    <t>昭和レッド</t>
    <rPh sb="0" eb="2">
      <t>ショウワ</t>
    </rPh>
    <phoneticPr fontId="4"/>
  </si>
  <si>
    <t>Ｈ２０，１１，１６</t>
    <phoneticPr fontId="4"/>
  </si>
  <si>
    <t>ＳＯＬＥブロンズ</t>
    <phoneticPr fontId="4"/>
  </si>
  <si>
    <t>ＧＥＴＷＩＮ　Ｃ</t>
    <phoneticPr fontId="4"/>
  </si>
  <si>
    <t>エール</t>
    <phoneticPr fontId="4"/>
  </si>
  <si>
    <t>スカイメッツ</t>
    <phoneticPr fontId="4"/>
  </si>
  <si>
    <t>Ｈ２１，１０，２５</t>
    <phoneticPr fontId="4"/>
  </si>
  <si>
    <t>ＳＯＬＥゴールド</t>
    <phoneticPr fontId="4"/>
  </si>
  <si>
    <t>レッドウィング</t>
    <phoneticPr fontId="4"/>
  </si>
  <si>
    <t>イエルウィンＢ</t>
    <phoneticPr fontId="4"/>
  </si>
  <si>
    <t>中村家</t>
    <rPh sb="0" eb="2">
      <t>ナカムラ</t>
    </rPh>
    <rPh sb="2" eb="3">
      <t>イエ</t>
    </rPh>
    <phoneticPr fontId="4"/>
  </si>
  <si>
    <t>サラブ</t>
    <phoneticPr fontId="4"/>
  </si>
  <si>
    <t>Ｈ２２，１０，２４</t>
    <phoneticPr fontId="4"/>
  </si>
  <si>
    <t>ＳＯＬＥ</t>
    <phoneticPr fontId="4"/>
  </si>
  <si>
    <t>Feliz４２</t>
    <phoneticPr fontId="4"/>
  </si>
  <si>
    <t>MKT・B</t>
    <phoneticPr fontId="4"/>
  </si>
  <si>
    <t>GETWIN　YA</t>
    <phoneticPr fontId="4"/>
  </si>
  <si>
    <t>GETWIN　LA</t>
    <phoneticPr fontId="4"/>
  </si>
  <si>
    <t>Ｈ２３，１１，２７</t>
    <phoneticPr fontId="4"/>
  </si>
  <si>
    <t>新川大五露</t>
    <phoneticPr fontId="4"/>
  </si>
  <si>
    <t>参加なし</t>
    <phoneticPr fontId="4"/>
  </si>
  <si>
    <t>CSG</t>
    <phoneticPr fontId="4"/>
  </si>
  <si>
    <t>GETWIN　B</t>
    <phoneticPr fontId="4"/>
  </si>
  <si>
    <t>スカイメッツA</t>
    <phoneticPr fontId="4"/>
  </si>
  <si>
    <t>Ｈ２４，１１，１８</t>
    <phoneticPr fontId="4"/>
  </si>
  <si>
    <t>新川大五露</t>
    <phoneticPr fontId="4"/>
  </si>
  <si>
    <t>Ｔ.ＰｏｏｈＺ</t>
    <phoneticPr fontId="4"/>
  </si>
  <si>
    <t>阿寒フェニックス</t>
    <rPh sb="0" eb="2">
      <t>アカン</t>
    </rPh>
    <phoneticPr fontId="4"/>
  </si>
  <si>
    <t>レボリューション</t>
    <phoneticPr fontId="4"/>
  </si>
  <si>
    <t>スカイメッツA</t>
    <phoneticPr fontId="4"/>
  </si>
  <si>
    <t>Ｈ２５，１０，２７</t>
    <phoneticPr fontId="4"/>
  </si>
  <si>
    <t>新川大五露Ａ</t>
    <rPh sb="0" eb="2">
      <t>シンカワ</t>
    </rPh>
    <rPh sb="2" eb="4">
      <t>ダイゴ</t>
    </rPh>
    <rPh sb="4" eb="5">
      <t>ロ</t>
    </rPh>
    <phoneticPr fontId="4"/>
  </si>
  <si>
    <t>Feliz</t>
    <phoneticPr fontId="4"/>
  </si>
  <si>
    <t>T.Ｐｏｏｈ　Ｚ</t>
    <phoneticPr fontId="4"/>
  </si>
  <si>
    <t>プレシャスＡ</t>
    <phoneticPr fontId="4"/>
  </si>
  <si>
    <t>ブラックキャット</t>
    <phoneticPr fontId="4"/>
  </si>
  <si>
    <t>ＳＯＬＥ</t>
    <phoneticPr fontId="14"/>
  </si>
  <si>
    <t>ＮＢクラブ</t>
    <phoneticPr fontId="14"/>
  </si>
  <si>
    <t>ＮＢヤング</t>
    <phoneticPr fontId="14"/>
  </si>
  <si>
    <t>マダムサラブ</t>
    <phoneticPr fontId="14"/>
  </si>
  <si>
    <t>スカイメッツ</t>
    <phoneticPr fontId="14"/>
  </si>
  <si>
    <t>クリオネ</t>
    <phoneticPr fontId="14"/>
  </si>
  <si>
    <t>H28，8，21</t>
    <phoneticPr fontId="14"/>
  </si>
  <si>
    <t>☆大会においての重要注意事項です。</t>
    <rPh sb="1" eb="3">
      <t>タイカイ</t>
    </rPh>
    <rPh sb="8" eb="10">
      <t>ジュウヨウ</t>
    </rPh>
    <rPh sb="10" eb="12">
      <t>チュウイ</t>
    </rPh>
    <rPh sb="12" eb="14">
      <t>ジコウ</t>
    </rPh>
    <phoneticPr fontId="4"/>
  </si>
  <si>
    <t>各チーム、参加者全員へ周知徹底お願いします。</t>
    <rPh sb="0" eb="1">
      <t>カク</t>
    </rPh>
    <rPh sb="5" eb="8">
      <t>サンカシャ</t>
    </rPh>
    <rPh sb="8" eb="10">
      <t>ゼンイン</t>
    </rPh>
    <rPh sb="11" eb="13">
      <t>シュウチ</t>
    </rPh>
    <rPh sb="13" eb="15">
      <t>テッテイ</t>
    </rPh>
    <rPh sb="16" eb="17">
      <t>ネガ</t>
    </rPh>
    <phoneticPr fontId="4"/>
  </si>
  <si>
    <t>１、喫煙について</t>
    <rPh sb="2" eb="4">
      <t>キツエン</t>
    </rPh>
    <phoneticPr fontId="4"/>
  </si>
  <si>
    <t>　　・喫煙は玄関前広場の指定された場所（灰皿設置）以外では禁止。</t>
    <rPh sb="3" eb="5">
      <t>キツエン</t>
    </rPh>
    <rPh sb="6" eb="8">
      <t>ゲンカン</t>
    </rPh>
    <rPh sb="8" eb="9">
      <t>マエ</t>
    </rPh>
    <rPh sb="9" eb="11">
      <t>ヒロバ</t>
    </rPh>
    <rPh sb="12" eb="14">
      <t>シテイ</t>
    </rPh>
    <rPh sb="17" eb="19">
      <t>バショ</t>
    </rPh>
    <rPh sb="20" eb="22">
      <t>ハイザラ</t>
    </rPh>
    <rPh sb="22" eb="24">
      <t>セッチ</t>
    </rPh>
    <rPh sb="25" eb="27">
      <t>イガイ</t>
    </rPh>
    <rPh sb="29" eb="31">
      <t>キンシ</t>
    </rPh>
    <phoneticPr fontId="4"/>
  </si>
  <si>
    <t>　　・喫煙の際は必ず外靴に履き替えるか靴カバーを使用してください。</t>
    <phoneticPr fontId="4"/>
  </si>
  <si>
    <t>２、ゴミの処理について</t>
    <rPh sb="5" eb="7">
      <t>ショリ</t>
    </rPh>
    <phoneticPr fontId="4"/>
  </si>
  <si>
    <t>　　・ゴミは各チーム、各自で必ずお持ち帰りください。</t>
    <rPh sb="6" eb="7">
      <t>カク</t>
    </rPh>
    <rPh sb="11" eb="13">
      <t>カクジ</t>
    </rPh>
    <rPh sb="14" eb="15">
      <t>カナラ</t>
    </rPh>
    <rPh sb="17" eb="18">
      <t>モ</t>
    </rPh>
    <rPh sb="19" eb="20">
      <t>カエ</t>
    </rPh>
    <phoneticPr fontId="4"/>
  </si>
  <si>
    <t>３、食事について</t>
    <rPh sb="2" eb="4">
      <t>ショクジ</t>
    </rPh>
    <phoneticPr fontId="4"/>
  </si>
  <si>
    <t>４、ランニングコース使用について</t>
    <rPh sb="10" eb="12">
      <t>シヨウ</t>
    </rPh>
    <phoneticPr fontId="4"/>
  </si>
  <si>
    <t>５、吸水について</t>
    <rPh sb="2" eb="4">
      <t>キュウスイ</t>
    </rPh>
    <phoneticPr fontId="4"/>
  </si>
  <si>
    <t>　　・アリーナ内での水分持ち込みは、ねじ蓋のついた物でお願いします。</t>
    <rPh sb="7" eb="8">
      <t>ナイ</t>
    </rPh>
    <rPh sb="10" eb="12">
      <t>スイブン</t>
    </rPh>
    <rPh sb="12" eb="13">
      <t>モ</t>
    </rPh>
    <rPh sb="14" eb="15">
      <t>コ</t>
    </rPh>
    <rPh sb="20" eb="21">
      <t>フタ</t>
    </rPh>
    <rPh sb="25" eb="26">
      <t>モノ</t>
    </rPh>
    <rPh sb="28" eb="29">
      <t>ネガ</t>
    </rPh>
    <phoneticPr fontId="4"/>
  </si>
  <si>
    <t>６、お子さま同伴の方へ</t>
    <rPh sb="3" eb="4">
      <t>コ</t>
    </rPh>
    <rPh sb="6" eb="8">
      <t>ドウハン</t>
    </rPh>
    <rPh sb="9" eb="10">
      <t>カタ</t>
    </rPh>
    <phoneticPr fontId="4"/>
  </si>
  <si>
    <t>　　・お子さま連れの方はケガのないように、くれぐれも各自で責任をもってください。</t>
    <rPh sb="4" eb="5">
      <t>コ</t>
    </rPh>
    <rPh sb="7" eb="8">
      <t>ツ</t>
    </rPh>
    <rPh sb="10" eb="11">
      <t>カタ</t>
    </rPh>
    <rPh sb="26" eb="28">
      <t>カクジ</t>
    </rPh>
    <rPh sb="29" eb="31">
      <t>セキニン</t>
    </rPh>
    <phoneticPr fontId="4"/>
  </si>
  <si>
    <t>　　・アリーナ内へのお子さまの出入りは禁止です。</t>
    <rPh sb="7" eb="8">
      <t>ナイ</t>
    </rPh>
    <rPh sb="11" eb="12">
      <t>コ</t>
    </rPh>
    <rPh sb="15" eb="17">
      <t>デイ</t>
    </rPh>
    <rPh sb="19" eb="21">
      <t>キンシ</t>
    </rPh>
    <phoneticPr fontId="4"/>
  </si>
  <si>
    <t>７、貴重品の管理</t>
    <rPh sb="2" eb="5">
      <t>キチョウヒン</t>
    </rPh>
    <rPh sb="6" eb="8">
      <t>カンリ</t>
    </rPh>
    <phoneticPr fontId="4"/>
  </si>
  <si>
    <t>　　・貴重品の管理は各チームで責任をもってください。</t>
    <rPh sb="3" eb="6">
      <t>キチョウヒン</t>
    </rPh>
    <rPh sb="7" eb="9">
      <t>カンリ</t>
    </rPh>
    <rPh sb="10" eb="11">
      <t>カク</t>
    </rPh>
    <rPh sb="15" eb="17">
      <t>セキニン</t>
    </rPh>
    <phoneticPr fontId="4"/>
  </si>
  <si>
    <t>以上</t>
    <rPh sb="0" eb="2">
      <t>イジョウ</t>
    </rPh>
    <phoneticPr fontId="4"/>
  </si>
  <si>
    <t>　注意事項を必ず守り、スポーツマンとしてのマナーを守って楽しい大会に出来る様</t>
    <rPh sb="1" eb="3">
      <t>チュウイ</t>
    </rPh>
    <rPh sb="3" eb="5">
      <t>ジコウ</t>
    </rPh>
    <rPh sb="6" eb="7">
      <t>カナラ</t>
    </rPh>
    <rPh sb="8" eb="9">
      <t>マモ</t>
    </rPh>
    <rPh sb="25" eb="26">
      <t>マモ</t>
    </rPh>
    <rPh sb="28" eb="29">
      <t>タノ</t>
    </rPh>
    <rPh sb="31" eb="33">
      <t>タイカイ</t>
    </rPh>
    <rPh sb="34" eb="36">
      <t>デキ</t>
    </rPh>
    <rPh sb="37" eb="38">
      <t>サマ</t>
    </rPh>
    <phoneticPr fontId="4"/>
  </si>
  <si>
    <t>　　　　みなさんのご協力のほどよろしくお願い致します。</t>
    <rPh sb="10" eb="12">
      <t>キョウリョク</t>
    </rPh>
    <rPh sb="20" eb="21">
      <t>ネガ</t>
    </rPh>
    <rPh sb="22" eb="23">
      <t>イタ</t>
    </rPh>
    <phoneticPr fontId="4"/>
  </si>
  <si>
    <t>ＳＯＬＥ</t>
    <phoneticPr fontId="5"/>
  </si>
  <si>
    <t>ＮＢクラブ</t>
    <phoneticPr fontId="5"/>
  </si>
  <si>
    <t>Ｆｅｌｉｚ＋</t>
    <phoneticPr fontId="5"/>
  </si>
  <si>
    <t>ＮＢヤング</t>
    <phoneticPr fontId="5"/>
  </si>
  <si>
    <t>スカイメッツ</t>
    <phoneticPr fontId="5"/>
  </si>
  <si>
    <t>サラブ</t>
    <phoneticPr fontId="4"/>
  </si>
  <si>
    <t>ピース</t>
    <phoneticPr fontId="5"/>
  </si>
  <si>
    <t>ラビット杯ソフトバレーボール大会</t>
    <rPh sb="4" eb="5">
      <t>ハイ</t>
    </rPh>
    <rPh sb="14" eb="16">
      <t>タイカイ</t>
    </rPh>
    <phoneticPr fontId="4"/>
  </si>
  <si>
    <t>　　・食事は観客席・ロビー等でお願いします。</t>
    <rPh sb="3" eb="5">
      <t>ショクジ</t>
    </rPh>
    <rPh sb="6" eb="9">
      <t>カンキャクセキ</t>
    </rPh>
    <rPh sb="13" eb="14">
      <t>トウ</t>
    </rPh>
    <rPh sb="16" eb="17">
      <t>ネガ</t>
    </rPh>
    <phoneticPr fontId="4"/>
  </si>
  <si>
    <t>中村  和利</t>
  </si>
  <si>
    <t>中村  和利</t>
    <phoneticPr fontId="5"/>
  </si>
  <si>
    <t>佐野　健太</t>
    <rPh sb="0" eb="2">
      <t>サノ</t>
    </rPh>
    <rPh sb="3" eb="5">
      <t>ケンタ</t>
    </rPh>
    <phoneticPr fontId="5"/>
  </si>
  <si>
    <t>石山　加奈子</t>
    <rPh sb="0" eb="2">
      <t>イシヤマ</t>
    </rPh>
    <rPh sb="3" eb="6">
      <t>カナコ</t>
    </rPh>
    <phoneticPr fontId="14"/>
  </si>
  <si>
    <t>斉藤　みゆき</t>
    <rPh sb="0" eb="2">
      <t>サイトウ</t>
    </rPh>
    <phoneticPr fontId="4"/>
  </si>
  <si>
    <t>レッドファイアー</t>
    <phoneticPr fontId="4"/>
  </si>
  <si>
    <t>NBヤング</t>
    <phoneticPr fontId="4"/>
  </si>
  <si>
    <t>隅田　一隆</t>
    <rPh sb="0" eb="2">
      <t>スミタ</t>
    </rPh>
    <rPh sb="3" eb="5">
      <t>カズタカ</t>
    </rPh>
    <phoneticPr fontId="4"/>
  </si>
  <si>
    <t>小澤　英之</t>
    <rPh sb="0" eb="2">
      <t>オザワ</t>
    </rPh>
    <rPh sb="3" eb="5">
      <t>ヒデユキ</t>
    </rPh>
    <phoneticPr fontId="4"/>
  </si>
  <si>
    <t>大野澤　昌</t>
    <rPh sb="0" eb="3">
      <t>オオノサワ</t>
    </rPh>
    <rPh sb="4" eb="5">
      <t>アキラ</t>
    </rPh>
    <phoneticPr fontId="4"/>
  </si>
  <si>
    <t>中村　満</t>
    <rPh sb="0" eb="2">
      <t>ナカムラ</t>
    </rPh>
    <rPh sb="3" eb="4">
      <t>ミツル</t>
    </rPh>
    <phoneticPr fontId="4"/>
  </si>
  <si>
    <t>山田　祐太</t>
    <rPh sb="0" eb="2">
      <t>ヤマダ</t>
    </rPh>
    <rPh sb="3" eb="5">
      <t>ユウタ</t>
    </rPh>
    <phoneticPr fontId="4"/>
  </si>
  <si>
    <t>加藤　義久</t>
    <rPh sb="0" eb="2">
      <t>カトウ</t>
    </rPh>
    <rPh sb="3" eb="5">
      <t>ヨシヒサ</t>
    </rPh>
    <phoneticPr fontId="4"/>
  </si>
  <si>
    <t>工藤　真吾</t>
    <rPh sb="0" eb="2">
      <t>クドウ</t>
    </rPh>
    <rPh sb="3" eb="5">
      <t>シンゴ</t>
    </rPh>
    <phoneticPr fontId="4"/>
  </si>
  <si>
    <t>第１２回優勝</t>
    <rPh sb="0" eb="1">
      <t>ダイ</t>
    </rPh>
    <rPh sb="3" eb="4">
      <t>カイ</t>
    </rPh>
    <rPh sb="4" eb="6">
      <t>ユウショウ</t>
    </rPh>
    <phoneticPr fontId="5"/>
  </si>
  <si>
    <t>第10回優勝</t>
    <rPh sb="0" eb="1">
      <t>ダイ</t>
    </rPh>
    <rPh sb="3" eb="4">
      <t>カイ</t>
    </rPh>
    <rPh sb="4" eb="5">
      <t>ユウ</t>
    </rPh>
    <rPh sb="5" eb="6">
      <t>カツ</t>
    </rPh>
    <phoneticPr fontId="4"/>
  </si>
  <si>
    <t>新川大五露</t>
    <rPh sb="0" eb="2">
      <t>シンカワ</t>
    </rPh>
    <rPh sb="2" eb="4">
      <t>ダイゴ</t>
    </rPh>
    <rPh sb="4" eb="5">
      <t>ロ</t>
    </rPh>
    <phoneticPr fontId="4"/>
  </si>
  <si>
    <t>ＮＢクラブ</t>
    <phoneticPr fontId="5"/>
  </si>
  <si>
    <t>Ｆｅｌｉｚ</t>
    <phoneticPr fontId="5"/>
  </si>
  <si>
    <t>ＮＢヤング</t>
    <phoneticPr fontId="5"/>
  </si>
  <si>
    <t>スカイメッツＡ</t>
    <phoneticPr fontId="5"/>
  </si>
  <si>
    <t>Ｈ２９、８、２０</t>
    <phoneticPr fontId="5"/>
  </si>
  <si>
    <t>　　・ランニングコースでの飲食は禁止です。</t>
    <rPh sb="13" eb="15">
      <t>インショク</t>
    </rPh>
    <rPh sb="16" eb="18">
      <t>キンシ</t>
    </rPh>
    <phoneticPr fontId="4"/>
  </si>
  <si>
    <t>第９回優勝</t>
    <rPh sb="0" eb="1">
      <t>ダイ</t>
    </rPh>
    <rPh sb="1" eb="2">
      <t>カイ</t>
    </rPh>
    <rPh sb="2" eb="3">
      <t>ユウ</t>
    </rPh>
    <rPh sb="3" eb="4">
      <t>カツ</t>
    </rPh>
    <phoneticPr fontId="4"/>
  </si>
  <si>
    <t>第１１回優勝</t>
    <rPh sb="0" eb="1">
      <t>ダイ</t>
    </rPh>
    <rPh sb="3" eb="4">
      <t>カイ</t>
    </rPh>
    <rPh sb="4" eb="5">
      <t>ユウ</t>
    </rPh>
    <rPh sb="5" eb="6">
      <t>カツ</t>
    </rPh>
    <phoneticPr fontId="14"/>
  </si>
  <si>
    <t>第８回優勝</t>
    <rPh sb="0" eb="1">
      <t>ダイ</t>
    </rPh>
    <rPh sb="2" eb="3">
      <t>カイ</t>
    </rPh>
    <rPh sb="3" eb="4">
      <t>ユウ</t>
    </rPh>
    <rPh sb="4" eb="5">
      <t>カツ</t>
    </rPh>
    <phoneticPr fontId="4"/>
  </si>
  <si>
    <t>第７回優勝</t>
    <rPh sb="0" eb="1">
      <t>ダイ</t>
    </rPh>
    <rPh sb="2" eb="3">
      <t>カイ</t>
    </rPh>
    <rPh sb="3" eb="4">
      <t>ユウ</t>
    </rPh>
    <rPh sb="4" eb="5">
      <t>カツ</t>
    </rPh>
    <phoneticPr fontId="4"/>
  </si>
  <si>
    <t>第６回優勝</t>
    <rPh sb="0" eb="1">
      <t>ダイ</t>
    </rPh>
    <rPh sb="2" eb="3">
      <t>カイ</t>
    </rPh>
    <rPh sb="3" eb="4">
      <t>ユウ</t>
    </rPh>
    <rPh sb="4" eb="5">
      <t>カツ</t>
    </rPh>
    <phoneticPr fontId="4"/>
  </si>
  <si>
    <t>第５回優勝</t>
    <rPh sb="0" eb="1">
      <t>ダイ</t>
    </rPh>
    <rPh sb="2" eb="3">
      <t>カイ</t>
    </rPh>
    <rPh sb="3" eb="4">
      <t>ユウ</t>
    </rPh>
    <rPh sb="4" eb="5">
      <t>カツ</t>
    </rPh>
    <phoneticPr fontId="4"/>
  </si>
  <si>
    <t>第４回優勝</t>
    <rPh sb="0" eb="1">
      <t>ダイ</t>
    </rPh>
    <rPh sb="2" eb="3">
      <t>カイ</t>
    </rPh>
    <rPh sb="3" eb="4">
      <t>ユウ</t>
    </rPh>
    <rPh sb="4" eb="5">
      <t>カツ</t>
    </rPh>
    <phoneticPr fontId="4"/>
  </si>
  <si>
    <t>第３回優勝</t>
    <rPh sb="0" eb="1">
      <t>ダイ</t>
    </rPh>
    <rPh sb="2" eb="3">
      <t>カイ</t>
    </rPh>
    <rPh sb="3" eb="4">
      <t>ユウ</t>
    </rPh>
    <rPh sb="4" eb="5">
      <t>カツ</t>
    </rPh>
    <phoneticPr fontId="4"/>
  </si>
  <si>
    <t>第２回優勝</t>
    <rPh sb="0" eb="1">
      <t>ダイ</t>
    </rPh>
    <rPh sb="2" eb="3">
      <t>カイ</t>
    </rPh>
    <rPh sb="3" eb="4">
      <t>ユウ</t>
    </rPh>
    <rPh sb="4" eb="5">
      <t>カツ</t>
    </rPh>
    <phoneticPr fontId="4"/>
  </si>
  <si>
    <t>第１回優勝</t>
    <rPh sb="0" eb="1">
      <t>ダイ</t>
    </rPh>
    <rPh sb="2" eb="3">
      <t>カイ</t>
    </rPh>
    <rPh sb="3" eb="4">
      <t>ユウ</t>
    </rPh>
    <rPh sb="4" eb="5">
      <t>カツ</t>
    </rPh>
    <phoneticPr fontId="4"/>
  </si>
  <si>
    <t>Ｈ２６，１１，２</t>
    <phoneticPr fontId="4"/>
  </si>
  <si>
    <t>Ｈ２７，９，２３</t>
    <phoneticPr fontId="4"/>
  </si>
  <si>
    <t>参与</t>
    <rPh sb="0" eb="2">
      <t>サンヨ</t>
    </rPh>
    <phoneticPr fontId="4"/>
  </si>
  <si>
    <t xml:space="preserve">　 第14回忠和商事グループ杯ソフトバレーボール大会 </t>
    <rPh sb="2" eb="3">
      <t>ダイ</t>
    </rPh>
    <rPh sb="5" eb="6">
      <t>カイ</t>
    </rPh>
    <rPh sb="6" eb="10">
      <t>チュウワショウジ</t>
    </rPh>
    <rPh sb="14" eb="15">
      <t>ハイ</t>
    </rPh>
    <rPh sb="24" eb="26">
      <t>タイカイ</t>
    </rPh>
    <phoneticPr fontId="4"/>
  </si>
  <si>
    <t>　　トリム【ゴールドクラス　】</t>
    <phoneticPr fontId="4"/>
  </si>
  <si>
    <t>参加チーム一覧</t>
    <rPh sb="0" eb="2">
      <t>サンカ</t>
    </rPh>
    <rPh sb="5" eb="7">
      <t>イチラン</t>
    </rPh>
    <phoneticPr fontId="4"/>
  </si>
  <si>
    <t>地区</t>
    <rPh sb="0" eb="2">
      <t>チク</t>
    </rPh>
    <phoneticPr fontId="4"/>
  </si>
  <si>
    <t>釧路</t>
    <rPh sb="0" eb="2">
      <t>クシロ</t>
    </rPh>
    <phoneticPr fontId="4"/>
  </si>
  <si>
    <t>Ｓ☀ＬＥ</t>
    <phoneticPr fontId="4"/>
  </si>
  <si>
    <t>Ｓ☀ＬＥ・G</t>
    <phoneticPr fontId="4"/>
  </si>
  <si>
    <t>荻原　政男</t>
    <rPh sb="0" eb="2">
      <t>オギワラ</t>
    </rPh>
    <rPh sb="3" eb="5">
      <t>マサオ</t>
    </rPh>
    <phoneticPr fontId="4"/>
  </si>
  <si>
    <t>生一ゴールド</t>
    <rPh sb="0" eb="2">
      <t>ナマイチ</t>
    </rPh>
    <phoneticPr fontId="4"/>
  </si>
  <si>
    <t>大西　悟</t>
    <rPh sb="0" eb="2">
      <t>オオニシ</t>
    </rPh>
    <rPh sb="3" eb="4">
      <t>サトル</t>
    </rPh>
    <phoneticPr fontId="4"/>
  </si>
  <si>
    <t>計</t>
    <rPh sb="0" eb="1">
      <t>ケイ</t>
    </rPh>
    <phoneticPr fontId="4"/>
  </si>
  <si>
    <t>4チーム</t>
    <phoneticPr fontId="4"/>
  </si>
  <si>
    <t>　　トリム【ブロンズAクラス】</t>
    <phoneticPr fontId="4"/>
  </si>
  <si>
    <t>浜っこG</t>
    <rPh sb="0" eb="1">
      <t>ハマ</t>
    </rPh>
    <phoneticPr fontId="4"/>
  </si>
  <si>
    <t>スターズ</t>
    <phoneticPr fontId="4"/>
  </si>
  <si>
    <t>鈴木　哲</t>
    <rPh sb="0" eb="2">
      <t>スズキ</t>
    </rPh>
    <rPh sb="3" eb="4">
      <t>サトシ</t>
    </rPh>
    <phoneticPr fontId="4"/>
  </si>
  <si>
    <t>2チーム</t>
    <phoneticPr fontId="4"/>
  </si>
  <si>
    <t>　　トリム【ブロンズBクラス】</t>
    <phoneticPr fontId="4"/>
  </si>
  <si>
    <t>渕瀬　伸二</t>
    <rPh sb="0" eb="2">
      <t>フチセ</t>
    </rPh>
    <rPh sb="3" eb="5">
      <t>シンジ</t>
    </rPh>
    <phoneticPr fontId="4"/>
  </si>
  <si>
    <t>T.Pooh</t>
    <phoneticPr fontId="4"/>
  </si>
  <si>
    <t>T.Pooh Z</t>
    <phoneticPr fontId="4"/>
  </si>
  <si>
    <t>皆川　伸幸</t>
    <rPh sb="0" eb="2">
      <t>ミナガワ</t>
    </rPh>
    <rPh sb="3" eb="5">
      <t>ノブユキ</t>
    </rPh>
    <phoneticPr fontId="4"/>
  </si>
  <si>
    <t>浜っこGG</t>
    <rPh sb="0" eb="1">
      <t>ハマ</t>
    </rPh>
    <phoneticPr fontId="4"/>
  </si>
  <si>
    <t>野村　康雄</t>
    <rPh sb="0" eb="2">
      <t>ノムラ</t>
    </rPh>
    <rPh sb="3" eb="5">
      <t>ヤスオ</t>
    </rPh>
    <phoneticPr fontId="4"/>
  </si>
  <si>
    <t>3チーム</t>
    <phoneticPr fontId="4"/>
  </si>
  <si>
    <t>　　トリム【ヤングクラス】</t>
    <phoneticPr fontId="4"/>
  </si>
  <si>
    <t>YB</t>
    <phoneticPr fontId="4"/>
  </si>
  <si>
    <t>有馬　真吾</t>
    <rPh sb="0" eb="2">
      <t>アリマ</t>
    </rPh>
    <rPh sb="3" eb="5">
      <t>シンゴ</t>
    </rPh>
    <phoneticPr fontId="4"/>
  </si>
  <si>
    <t>Ｒｅｖｅｒｓｅ Ａ</t>
    <phoneticPr fontId="4"/>
  </si>
  <si>
    <t>プレシャスＢ</t>
    <phoneticPr fontId="4"/>
  </si>
  <si>
    <t>山田　真也</t>
    <rPh sb="0" eb="2">
      <t>ヤマダ</t>
    </rPh>
    <rPh sb="3" eb="5">
      <t>シンヤ</t>
    </rPh>
    <phoneticPr fontId="4"/>
  </si>
  <si>
    <t>プレシャスＣ</t>
    <phoneticPr fontId="4"/>
  </si>
  <si>
    <t>プレシャスＤ</t>
    <phoneticPr fontId="4"/>
  </si>
  <si>
    <t>佐々木　凌雅</t>
    <rPh sb="0" eb="3">
      <t>ササキ</t>
    </rPh>
    <rPh sb="4" eb="6">
      <t>リョウガ</t>
    </rPh>
    <phoneticPr fontId="4"/>
  </si>
  <si>
    <t>フリースタイル</t>
    <phoneticPr fontId="4"/>
  </si>
  <si>
    <t>岩本　周南</t>
    <rPh sb="0" eb="2">
      <t>イワモト</t>
    </rPh>
    <rPh sb="3" eb="5">
      <t>シュウナン</t>
    </rPh>
    <phoneticPr fontId="4"/>
  </si>
  <si>
    <t>DESIRE</t>
    <phoneticPr fontId="4"/>
  </si>
  <si>
    <t>中條　浩斗</t>
    <rPh sb="0" eb="2">
      <t>チュウジョウ</t>
    </rPh>
    <rPh sb="3" eb="4">
      <t>ヒロ</t>
    </rPh>
    <rPh sb="4" eb="5">
      <t>ト</t>
    </rPh>
    <phoneticPr fontId="4"/>
  </si>
  <si>
    <t>浜っこH</t>
    <rPh sb="0" eb="1">
      <t>ハマ</t>
    </rPh>
    <phoneticPr fontId="4"/>
  </si>
  <si>
    <t>木村　太一</t>
    <rPh sb="0" eb="2">
      <t>キムラ</t>
    </rPh>
    <rPh sb="3" eb="5">
      <t>タイチ</t>
    </rPh>
    <phoneticPr fontId="4"/>
  </si>
  <si>
    <t>浜っこK</t>
    <rPh sb="0" eb="1">
      <t>ハマ</t>
    </rPh>
    <phoneticPr fontId="4"/>
  </si>
  <si>
    <t>太田　渉</t>
    <rPh sb="0" eb="2">
      <t>オオタ</t>
    </rPh>
    <rPh sb="3" eb="4">
      <t>アユム</t>
    </rPh>
    <phoneticPr fontId="4"/>
  </si>
  <si>
    <t>小林　慎治</t>
    <rPh sb="0" eb="2">
      <t>コバヤシ</t>
    </rPh>
    <rPh sb="3" eb="5">
      <t>シンジ</t>
    </rPh>
    <phoneticPr fontId="4"/>
  </si>
  <si>
    <t>11チーム</t>
    <phoneticPr fontId="4"/>
  </si>
  <si>
    <t>ブラック キャット</t>
    <phoneticPr fontId="4"/>
  </si>
  <si>
    <t>佐々木　光子</t>
    <rPh sb="0" eb="3">
      <t>ササキ</t>
    </rPh>
    <rPh sb="4" eb="6">
      <t>ミツコ</t>
    </rPh>
    <phoneticPr fontId="4"/>
  </si>
  <si>
    <t>川上　喜代美</t>
    <rPh sb="0" eb="2">
      <t>カワカミ</t>
    </rPh>
    <rPh sb="3" eb="6">
      <t>キヨミ</t>
    </rPh>
    <phoneticPr fontId="4"/>
  </si>
  <si>
    <t>蔵谷　朋子</t>
    <rPh sb="0" eb="2">
      <t>クラヤ</t>
    </rPh>
    <rPh sb="3" eb="5">
      <t>トモコ</t>
    </rPh>
    <phoneticPr fontId="4"/>
  </si>
  <si>
    <t>千葉　千秋</t>
    <rPh sb="0" eb="2">
      <t>チバ</t>
    </rPh>
    <rPh sb="3" eb="5">
      <t>チアキ</t>
    </rPh>
    <phoneticPr fontId="4"/>
  </si>
  <si>
    <t>ピース</t>
    <phoneticPr fontId="4"/>
  </si>
  <si>
    <t>高橋　清美</t>
    <rPh sb="0" eb="2">
      <t>タカハシ</t>
    </rPh>
    <rPh sb="3" eb="5">
      <t>キヨミ</t>
    </rPh>
    <phoneticPr fontId="4"/>
  </si>
  <si>
    <t>堀　栄子</t>
    <rPh sb="0" eb="1">
      <t>ホリ</t>
    </rPh>
    <rPh sb="2" eb="4">
      <t>エイコ</t>
    </rPh>
    <phoneticPr fontId="4"/>
  </si>
  <si>
    <t>ライオンズ</t>
    <phoneticPr fontId="4"/>
  </si>
  <si>
    <t>南　由理子</t>
    <rPh sb="0" eb="1">
      <t>ミナミ</t>
    </rPh>
    <rPh sb="2" eb="5">
      <t>ユリコ</t>
    </rPh>
    <phoneticPr fontId="4"/>
  </si>
  <si>
    <t>岩井　明美</t>
    <rPh sb="0" eb="2">
      <t>イワイ</t>
    </rPh>
    <rPh sb="3" eb="5">
      <t>アケミ</t>
    </rPh>
    <phoneticPr fontId="4"/>
  </si>
  <si>
    <t>Ｙａｃｈｉｂｏず</t>
    <phoneticPr fontId="4"/>
  </si>
  <si>
    <t>川上　由里子</t>
    <rPh sb="0" eb="2">
      <t>カワカミ</t>
    </rPh>
    <rPh sb="3" eb="6">
      <t>ユリコ</t>
    </rPh>
    <phoneticPr fontId="4"/>
  </si>
  <si>
    <t>7チーム</t>
    <phoneticPr fontId="4"/>
  </si>
  <si>
    <t>伊藤　恵里</t>
    <rPh sb="0" eb="2">
      <t>イトウ</t>
    </rPh>
    <rPh sb="3" eb="5">
      <t>エリ</t>
    </rPh>
    <phoneticPr fontId="4"/>
  </si>
  <si>
    <t>藤田　雅美</t>
    <rPh sb="0" eb="2">
      <t>フジタ</t>
    </rPh>
    <rPh sb="3" eb="5">
      <t>マサミ</t>
    </rPh>
    <phoneticPr fontId="4"/>
  </si>
  <si>
    <t>CROSS</t>
    <phoneticPr fontId="4"/>
  </si>
  <si>
    <t>松山　聖代</t>
    <rPh sb="0" eb="2">
      <t>マツヤマ</t>
    </rPh>
    <rPh sb="3" eb="5">
      <t>マサヨ</t>
    </rPh>
    <phoneticPr fontId="4"/>
  </si>
  <si>
    <t>　　レディース【一般の部】</t>
    <rPh sb="8" eb="10">
      <t>イッパン</t>
    </rPh>
    <rPh sb="11" eb="12">
      <t>ブ</t>
    </rPh>
    <phoneticPr fontId="4"/>
  </si>
  <si>
    <t>平野　和美</t>
    <rPh sb="0" eb="2">
      <t>ヒラノ</t>
    </rPh>
    <rPh sb="3" eb="5">
      <t>カズミ</t>
    </rPh>
    <phoneticPr fontId="4"/>
  </si>
  <si>
    <t>コパン</t>
    <phoneticPr fontId="4"/>
  </si>
  <si>
    <t>中村　孝子</t>
    <rPh sb="0" eb="2">
      <t>ナカムラ</t>
    </rPh>
    <rPh sb="3" eb="5">
      <t>タカコ</t>
    </rPh>
    <phoneticPr fontId="4"/>
  </si>
  <si>
    <t>今大会参加　合計チーム数／合計人数</t>
    <rPh sb="0" eb="1">
      <t>コン</t>
    </rPh>
    <rPh sb="1" eb="3">
      <t>タイカイ</t>
    </rPh>
    <rPh sb="3" eb="5">
      <t>サンカ</t>
    </rPh>
    <rPh sb="6" eb="8">
      <t>ゴウケイ</t>
    </rPh>
    <rPh sb="11" eb="12">
      <t>スウ</t>
    </rPh>
    <rPh sb="13" eb="15">
      <t>ゴウケイ</t>
    </rPh>
    <rPh sb="15" eb="17">
      <t>ニンズウ</t>
    </rPh>
    <phoneticPr fontId="4"/>
  </si>
  <si>
    <t>　33チーム</t>
    <phoneticPr fontId="4"/>
  </si>
  <si>
    <t>【　コ　ー　ト　見　取　り　図　】</t>
    <rPh sb="8" eb="9">
      <t>ミ</t>
    </rPh>
    <rPh sb="10" eb="11">
      <t>トリ</t>
    </rPh>
    <rPh sb="14" eb="15">
      <t>ズ</t>
    </rPh>
    <phoneticPr fontId="4"/>
  </si>
  <si>
    <t>短</t>
    <phoneticPr fontId="4"/>
  </si>
  <si>
    <t>長</t>
    <phoneticPr fontId="4"/>
  </si>
  <si>
    <r>
      <t>Ｂ</t>
    </r>
    <r>
      <rPr>
        <sz val="11"/>
        <rFont val="ＭＳ Ｐゴシック"/>
        <family val="3"/>
        <charset val="128"/>
      </rPr>
      <t>コート</t>
    </r>
    <phoneticPr fontId="4"/>
  </si>
  <si>
    <r>
      <t>Ａ</t>
    </r>
    <r>
      <rPr>
        <sz val="11"/>
        <rFont val="ＭＳ Ｐゴシック"/>
        <family val="3"/>
        <charset val="128"/>
      </rPr>
      <t>コート</t>
    </r>
    <phoneticPr fontId="4"/>
  </si>
  <si>
    <t>備</t>
    <rPh sb="0" eb="1">
      <t>ビ</t>
    </rPh>
    <phoneticPr fontId="4"/>
  </si>
  <si>
    <t>ス</t>
    <phoneticPr fontId="4"/>
  </si>
  <si>
    <r>
      <t>Ｄ</t>
    </r>
    <r>
      <rPr>
        <sz val="11"/>
        <rFont val="ＭＳ Ｐゴシック"/>
        <family val="3"/>
        <charset val="128"/>
      </rPr>
      <t>コート</t>
    </r>
    <phoneticPr fontId="4"/>
  </si>
  <si>
    <r>
      <t>Ｃ</t>
    </r>
    <r>
      <rPr>
        <sz val="11"/>
        <rFont val="ＭＳ Ｐゴシック"/>
        <family val="3"/>
        <charset val="128"/>
      </rPr>
      <t>コート</t>
    </r>
    <phoneticPr fontId="4"/>
  </si>
  <si>
    <t>テ</t>
    <phoneticPr fontId="4"/>
  </si>
  <si>
    <t>品</t>
    <rPh sb="0" eb="1">
      <t>ヒン</t>
    </rPh>
    <phoneticPr fontId="4"/>
  </si>
  <si>
    <t>｜</t>
    <phoneticPr fontId="4"/>
  </si>
  <si>
    <t>庫</t>
    <rPh sb="0" eb="1">
      <t>コ</t>
    </rPh>
    <phoneticPr fontId="4"/>
  </si>
  <si>
    <t>ジ</t>
    <phoneticPr fontId="4"/>
  </si>
  <si>
    <r>
      <t>Ｆ</t>
    </r>
    <r>
      <rPr>
        <sz val="11"/>
        <rFont val="ＭＳ Ｐゴシック"/>
        <family val="3"/>
        <charset val="128"/>
      </rPr>
      <t>コート</t>
    </r>
    <phoneticPr fontId="4"/>
  </si>
  <si>
    <r>
      <t>Ｅ</t>
    </r>
    <r>
      <rPr>
        <sz val="11"/>
        <rFont val="ＭＳ Ｐゴシック"/>
        <family val="3"/>
        <charset val="128"/>
      </rPr>
      <t>コート</t>
    </r>
    <phoneticPr fontId="4"/>
  </si>
  <si>
    <r>
      <t>Ｈ</t>
    </r>
    <r>
      <rPr>
        <sz val="11"/>
        <rFont val="ＭＳ Ｐゴシック"/>
        <family val="3"/>
        <charset val="128"/>
      </rPr>
      <t>コート</t>
    </r>
    <phoneticPr fontId="4"/>
  </si>
  <si>
    <r>
      <t>Ｇ</t>
    </r>
    <r>
      <rPr>
        <sz val="11"/>
        <rFont val="ＭＳ Ｐゴシック"/>
        <family val="3"/>
        <charset val="128"/>
      </rPr>
      <t>コート</t>
    </r>
    <phoneticPr fontId="4"/>
  </si>
  <si>
    <t>入口</t>
    <rPh sb="0" eb="1">
      <t>イ</t>
    </rPh>
    <rPh sb="1" eb="2">
      <t>クチ</t>
    </rPh>
    <phoneticPr fontId="4"/>
  </si>
  <si>
    <t>本</t>
    <rPh sb="0" eb="1">
      <t>ホン</t>
    </rPh>
    <phoneticPr fontId="4"/>
  </si>
  <si>
    <t>サブアリーナ</t>
    <phoneticPr fontId="4"/>
  </si>
  <si>
    <t>部</t>
    <rPh sb="0" eb="1">
      <t>ブ</t>
    </rPh>
    <phoneticPr fontId="4"/>
  </si>
  <si>
    <t>短</t>
    <rPh sb="0" eb="1">
      <t>タン</t>
    </rPh>
    <phoneticPr fontId="14"/>
  </si>
  <si>
    <t>Iコート</t>
    <phoneticPr fontId="14"/>
  </si>
  <si>
    <t>席</t>
    <rPh sb="0" eb="1">
      <t>セキ</t>
    </rPh>
    <phoneticPr fontId="4"/>
  </si>
  <si>
    <t>プレイ</t>
    <phoneticPr fontId="4"/>
  </si>
  <si>
    <t>ルーム</t>
    <phoneticPr fontId="4"/>
  </si>
  <si>
    <t>入　口</t>
    <rPh sb="0" eb="1">
      <t>イ</t>
    </rPh>
    <rPh sb="2" eb="3">
      <t>クチ</t>
    </rPh>
    <phoneticPr fontId="4"/>
  </si>
  <si>
    <t>正面入口</t>
    <rPh sb="0" eb="2">
      <t>ショウメン</t>
    </rPh>
    <rPh sb="2" eb="3">
      <t>イ</t>
    </rPh>
    <rPh sb="3" eb="4">
      <t>グチ</t>
    </rPh>
    <phoneticPr fontId="4"/>
  </si>
  <si>
    <t>喫煙</t>
    <rPh sb="0" eb="2">
      <t>キツエン</t>
    </rPh>
    <phoneticPr fontId="4"/>
  </si>
  <si>
    <t>コーナー</t>
    <phoneticPr fontId="4"/>
  </si>
  <si>
    <t>第14回　忠和商事グループ杯ソフトバレーボール大会</t>
    <rPh sb="0" eb="1">
      <t>ダイ</t>
    </rPh>
    <rPh sb="3" eb="4">
      <t>カイ</t>
    </rPh>
    <rPh sb="5" eb="7">
      <t>チュウワ</t>
    </rPh>
    <rPh sb="7" eb="9">
      <t>ショウジ</t>
    </rPh>
    <rPh sb="13" eb="14">
      <t>ハイ</t>
    </rPh>
    <rPh sb="23" eb="25">
      <t>タイカイ</t>
    </rPh>
    <phoneticPr fontId="38"/>
  </si>
  <si>
    <t>ゴールドクラス</t>
    <phoneticPr fontId="4"/>
  </si>
  <si>
    <t>生一ゴールド</t>
    <rPh sb="0" eb="1">
      <t>ナマ</t>
    </rPh>
    <rPh sb="1" eb="2">
      <t>イチ</t>
    </rPh>
    <phoneticPr fontId="38"/>
  </si>
  <si>
    <t>生一倶楽部</t>
    <rPh sb="0" eb="1">
      <t>ナマ</t>
    </rPh>
    <rPh sb="1" eb="2">
      <t>イチ</t>
    </rPh>
    <rPh sb="2" eb="5">
      <t>クラブ</t>
    </rPh>
    <phoneticPr fontId="38"/>
  </si>
  <si>
    <t>SOLE</t>
    <phoneticPr fontId="38"/>
  </si>
  <si>
    <t>SOLE・G</t>
    <phoneticPr fontId="38"/>
  </si>
  <si>
    <t>一般</t>
    <rPh sb="0" eb="2">
      <t>イッパン</t>
    </rPh>
    <phoneticPr fontId="38"/>
  </si>
  <si>
    <t>キャプテン/監督</t>
    <rPh sb="6" eb="8">
      <t>カントク</t>
    </rPh>
    <phoneticPr fontId="4"/>
  </si>
  <si>
    <t>大西　悟</t>
    <rPh sb="0" eb="2">
      <t>オオニシ</t>
    </rPh>
    <rPh sb="3" eb="4">
      <t>サトル</t>
    </rPh>
    <phoneticPr fontId="38"/>
  </si>
  <si>
    <t>武石　玲子</t>
    <rPh sb="0" eb="2">
      <t>タケイシ</t>
    </rPh>
    <rPh sb="3" eb="5">
      <t>レイコ</t>
    </rPh>
    <phoneticPr fontId="38"/>
  </si>
  <si>
    <t>小澤　英之</t>
    <rPh sb="0" eb="2">
      <t>オザワ</t>
    </rPh>
    <rPh sb="3" eb="5">
      <t>ヒデユキ</t>
    </rPh>
    <phoneticPr fontId="38"/>
  </si>
  <si>
    <t>隅田　一隆</t>
    <rPh sb="0" eb="2">
      <t>スミタ</t>
    </rPh>
    <rPh sb="3" eb="5">
      <t>カズタカ</t>
    </rPh>
    <phoneticPr fontId="38"/>
  </si>
  <si>
    <t>背番号</t>
    <rPh sb="0" eb="3">
      <t>セバンゴウ</t>
    </rPh>
    <phoneticPr fontId="4"/>
  </si>
  <si>
    <t>選　手　名</t>
    <rPh sb="0" eb="1">
      <t>セン</t>
    </rPh>
    <rPh sb="2" eb="3">
      <t>テ</t>
    </rPh>
    <rPh sb="4" eb="5">
      <t>メイ</t>
    </rPh>
    <phoneticPr fontId="4"/>
  </si>
  <si>
    <t>年　齢</t>
    <rPh sb="0" eb="1">
      <t>トシ</t>
    </rPh>
    <rPh sb="2" eb="3">
      <t>ヨワイ</t>
    </rPh>
    <phoneticPr fontId="4"/>
  </si>
  <si>
    <t>性別</t>
    <rPh sb="0" eb="2">
      <t>セイベツ</t>
    </rPh>
    <phoneticPr fontId="4"/>
  </si>
  <si>
    <t>才</t>
    <rPh sb="0" eb="1">
      <t>サイ</t>
    </rPh>
    <phoneticPr fontId="4"/>
  </si>
  <si>
    <t>男</t>
    <rPh sb="0" eb="1">
      <t>オトコ</t>
    </rPh>
    <phoneticPr fontId="38"/>
  </si>
  <si>
    <t>和田　俊一</t>
    <rPh sb="0" eb="2">
      <t>ワダ</t>
    </rPh>
    <rPh sb="3" eb="5">
      <t>シュンイチ</t>
    </rPh>
    <phoneticPr fontId="38"/>
  </si>
  <si>
    <t>渡部　富美雄</t>
    <rPh sb="0" eb="2">
      <t>ワタベ</t>
    </rPh>
    <rPh sb="3" eb="6">
      <t>フミオ</t>
    </rPh>
    <phoneticPr fontId="38"/>
  </si>
  <si>
    <t>遊佐　孝宏</t>
    <rPh sb="0" eb="2">
      <t>ユサ</t>
    </rPh>
    <rPh sb="3" eb="5">
      <t>タカヒロ</t>
    </rPh>
    <phoneticPr fontId="38"/>
  </si>
  <si>
    <t>福田　加代子</t>
    <rPh sb="0" eb="2">
      <t>フクダ</t>
    </rPh>
    <rPh sb="3" eb="6">
      <t>カヨコ</t>
    </rPh>
    <phoneticPr fontId="38"/>
  </si>
  <si>
    <t>女</t>
    <rPh sb="0" eb="1">
      <t>オンナ</t>
    </rPh>
    <phoneticPr fontId="38"/>
  </si>
  <si>
    <t>日向　悦子</t>
    <rPh sb="0" eb="2">
      <t>ヒナタ</t>
    </rPh>
    <rPh sb="3" eb="5">
      <t>エツコ</t>
    </rPh>
    <phoneticPr fontId="38"/>
  </si>
  <si>
    <t>佐久間　欣市</t>
    <rPh sb="0" eb="3">
      <t>サクマ</t>
    </rPh>
    <rPh sb="4" eb="5">
      <t>キン</t>
    </rPh>
    <rPh sb="5" eb="6">
      <t>シ</t>
    </rPh>
    <phoneticPr fontId="38"/>
  </si>
  <si>
    <t>鈴木　裕恵</t>
    <rPh sb="0" eb="2">
      <t>スズキ</t>
    </rPh>
    <rPh sb="3" eb="5">
      <t>ヒロエ</t>
    </rPh>
    <phoneticPr fontId="38"/>
  </si>
  <si>
    <t>岡澤　俊子</t>
    <rPh sb="0" eb="2">
      <t>オカザワ</t>
    </rPh>
    <rPh sb="3" eb="5">
      <t>トシコ</t>
    </rPh>
    <phoneticPr fontId="38"/>
  </si>
  <si>
    <t>中村　栄子</t>
    <rPh sb="0" eb="2">
      <t>ナカムラ</t>
    </rPh>
    <rPh sb="3" eb="5">
      <t>エイコ</t>
    </rPh>
    <phoneticPr fontId="38"/>
  </si>
  <si>
    <t>金子　信子</t>
    <rPh sb="0" eb="2">
      <t>カネコ</t>
    </rPh>
    <rPh sb="3" eb="5">
      <t>ノブコ</t>
    </rPh>
    <phoneticPr fontId="38"/>
  </si>
  <si>
    <t>ブロンズAクラス</t>
    <phoneticPr fontId="4"/>
  </si>
  <si>
    <t>浜っ子G</t>
    <rPh sb="0" eb="1">
      <t>ハマ</t>
    </rPh>
    <rPh sb="2" eb="3">
      <t>コ</t>
    </rPh>
    <phoneticPr fontId="38"/>
  </si>
  <si>
    <t>スターズ</t>
    <phoneticPr fontId="38"/>
  </si>
  <si>
    <t>萩原　政男</t>
    <rPh sb="0" eb="2">
      <t>ハギワラ</t>
    </rPh>
    <rPh sb="3" eb="5">
      <t>マサオ</t>
    </rPh>
    <phoneticPr fontId="38"/>
  </si>
  <si>
    <t>大野澤　昌</t>
    <rPh sb="0" eb="3">
      <t>オオノサワ</t>
    </rPh>
    <rPh sb="4" eb="5">
      <t>アキラ</t>
    </rPh>
    <phoneticPr fontId="38"/>
  </si>
  <si>
    <t>鈴木　哲</t>
    <rPh sb="0" eb="2">
      <t>スズキ</t>
    </rPh>
    <rPh sb="3" eb="4">
      <t>テツ</t>
    </rPh>
    <phoneticPr fontId="38"/>
  </si>
  <si>
    <t>小島　竜二</t>
    <rPh sb="0" eb="2">
      <t>コジマ</t>
    </rPh>
    <rPh sb="3" eb="5">
      <t>リュウジ</t>
    </rPh>
    <phoneticPr fontId="38"/>
  </si>
  <si>
    <t>越智　正典</t>
    <rPh sb="0" eb="2">
      <t>オチ</t>
    </rPh>
    <rPh sb="3" eb="5">
      <t>マサノリ</t>
    </rPh>
    <phoneticPr fontId="38"/>
  </si>
  <si>
    <t>多田　悟</t>
    <rPh sb="0" eb="2">
      <t>タダ</t>
    </rPh>
    <rPh sb="3" eb="4">
      <t>サトル</t>
    </rPh>
    <phoneticPr fontId="38"/>
  </si>
  <si>
    <t>吉岡　論</t>
    <rPh sb="0" eb="2">
      <t>ヨシオカ</t>
    </rPh>
    <rPh sb="3" eb="4">
      <t>ロン</t>
    </rPh>
    <phoneticPr fontId="38"/>
  </si>
  <si>
    <t>山田　友佳</t>
    <rPh sb="0" eb="2">
      <t>ヤマダ</t>
    </rPh>
    <rPh sb="3" eb="5">
      <t>ユウカ</t>
    </rPh>
    <phoneticPr fontId="38"/>
  </si>
  <si>
    <t>時本　将平</t>
    <rPh sb="0" eb="2">
      <t>トキモト</t>
    </rPh>
    <rPh sb="3" eb="5">
      <t>ショウヘイ</t>
    </rPh>
    <phoneticPr fontId="38"/>
  </si>
  <si>
    <t>浜津　和子</t>
    <rPh sb="0" eb="2">
      <t>ハマツ</t>
    </rPh>
    <rPh sb="3" eb="5">
      <t>ワコ</t>
    </rPh>
    <phoneticPr fontId="38"/>
  </si>
  <si>
    <t>佐藤　亜弓</t>
    <rPh sb="0" eb="2">
      <t>サトウ</t>
    </rPh>
    <rPh sb="3" eb="4">
      <t>ア</t>
    </rPh>
    <rPh sb="4" eb="5">
      <t>ユミ</t>
    </rPh>
    <phoneticPr fontId="38"/>
  </si>
  <si>
    <t>浜浦　京子</t>
    <rPh sb="0" eb="2">
      <t>ハマウラ</t>
    </rPh>
    <rPh sb="3" eb="5">
      <t>キョウコ</t>
    </rPh>
    <phoneticPr fontId="38"/>
  </si>
  <si>
    <t>安藤　幸子</t>
    <rPh sb="0" eb="2">
      <t>アンドウ</t>
    </rPh>
    <rPh sb="3" eb="5">
      <t>サチコ</t>
    </rPh>
    <phoneticPr fontId="38"/>
  </si>
  <si>
    <t>相沢　里奈</t>
    <rPh sb="0" eb="2">
      <t>アイザワ</t>
    </rPh>
    <rPh sb="3" eb="5">
      <t>リナ</t>
    </rPh>
    <phoneticPr fontId="38"/>
  </si>
  <si>
    <t>大坪　寛子</t>
    <rPh sb="0" eb="2">
      <t>オオツボ</t>
    </rPh>
    <rPh sb="3" eb="4">
      <t>カン</t>
    </rPh>
    <rPh sb="4" eb="5">
      <t>コ</t>
    </rPh>
    <phoneticPr fontId="38"/>
  </si>
  <si>
    <t>ブロンズＢクラス</t>
    <phoneticPr fontId="38"/>
  </si>
  <si>
    <t>浜っ子GG</t>
    <rPh sb="0" eb="1">
      <t>ハマ</t>
    </rPh>
    <rPh sb="2" eb="3">
      <t>コ</t>
    </rPh>
    <phoneticPr fontId="38"/>
  </si>
  <si>
    <t>Feliz</t>
    <phoneticPr fontId="38"/>
  </si>
  <si>
    <t>T.Pooh Z</t>
    <phoneticPr fontId="38"/>
  </si>
  <si>
    <t>T.Pooh</t>
    <phoneticPr fontId="38"/>
  </si>
  <si>
    <t>野村　康雄</t>
    <rPh sb="0" eb="2">
      <t>ノムラ</t>
    </rPh>
    <rPh sb="3" eb="5">
      <t>ヤスオ</t>
    </rPh>
    <phoneticPr fontId="38"/>
  </si>
  <si>
    <t>渕瀬　信二</t>
    <rPh sb="0" eb="2">
      <t>フチセ</t>
    </rPh>
    <rPh sb="3" eb="5">
      <t>シンジ</t>
    </rPh>
    <phoneticPr fontId="38"/>
  </si>
  <si>
    <t>皆川　信幸</t>
    <rPh sb="0" eb="2">
      <t>ミナガワ</t>
    </rPh>
    <rPh sb="3" eb="5">
      <t>ノブユキ</t>
    </rPh>
    <phoneticPr fontId="38"/>
  </si>
  <si>
    <t>吉田　徹</t>
    <rPh sb="0" eb="2">
      <t>ヨシダ</t>
    </rPh>
    <rPh sb="3" eb="4">
      <t>テツ</t>
    </rPh>
    <phoneticPr fontId="38"/>
  </si>
  <si>
    <t>中川　和樹</t>
    <rPh sb="0" eb="2">
      <t>ナカガワ</t>
    </rPh>
    <rPh sb="3" eb="5">
      <t>カズキ</t>
    </rPh>
    <phoneticPr fontId="38"/>
  </si>
  <si>
    <t>梅津　彰</t>
    <rPh sb="0" eb="2">
      <t>ウメツ</t>
    </rPh>
    <rPh sb="3" eb="4">
      <t>アキラ</t>
    </rPh>
    <phoneticPr fontId="38"/>
  </si>
  <si>
    <t>備前谷　隆行</t>
    <rPh sb="0" eb="3">
      <t>ビゼンヤ</t>
    </rPh>
    <rPh sb="4" eb="6">
      <t>タカユキ</t>
    </rPh>
    <phoneticPr fontId="38"/>
  </si>
  <si>
    <t>荒井　優子</t>
    <rPh sb="0" eb="2">
      <t>アライ</t>
    </rPh>
    <rPh sb="3" eb="5">
      <t>ユウコ</t>
    </rPh>
    <phoneticPr fontId="38"/>
  </si>
  <si>
    <t>栗田　聡</t>
    <rPh sb="0" eb="2">
      <t>クリタ</t>
    </rPh>
    <rPh sb="3" eb="4">
      <t>サトシ</t>
    </rPh>
    <phoneticPr fontId="38"/>
  </si>
  <si>
    <t>海保　みさき</t>
    <rPh sb="0" eb="2">
      <t>カイホ</t>
    </rPh>
    <phoneticPr fontId="38"/>
  </si>
  <si>
    <t>藤田　聡美</t>
    <rPh sb="0" eb="2">
      <t>フジタ</t>
    </rPh>
    <rPh sb="3" eb="5">
      <t>サトミ</t>
    </rPh>
    <phoneticPr fontId="38"/>
  </si>
  <si>
    <t>大峠　貴美枝</t>
    <rPh sb="0" eb="2">
      <t>オオトウゲ</t>
    </rPh>
    <rPh sb="3" eb="4">
      <t>キ</t>
    </rPh>
    <rPh sb="4" eb="5">
      <t>ミ</t>
    </rPh>
    <rPh sb="5" eb="6">
      <t>エ</t>
    </rPh>
    <phoneticPr fontId="38"/>
  </si>
  <si>
    <t>神子澤　奈美</t>
    <rPh sb="0" eb="3">
      <t>カミコザワ</t>
    </rPh>
    <rPh sb="4" eb="6">
      <t>ナミ</t>
    </rPh>
    <phoneticPr fontId="38"/>
  </si>
  <si>
    <t>加藤　圭偉子</t>
    <rPh sb="0" eb="2">
      <t>カトウ</t>
    </rPh>
    <rPh sb="3" eb="4">
      <t>ケイ</t>
    </rPh>
    <rPh sb="4" eb="5">
      <t>イ</t>
    </rPh>
    <rPh sb="5" eb="6">
      <t>コ</t>
    </rPh>
    <phoneticPr fontId="38"/>
  </si>
  <si>
    <t>皆川　洋子</t>
    <rPh sb="0" eb="2">
      <t>ミナガワ</t>
    </rPh>
    <rPh sb="3" eb="5">
      <t>ヨウコ</t>
    </rPh>
    <phoneticPr fontId="38"/>
  </si>
  <si>
    <t>ヤングクラス</t>
    <phoneticPr fontId="38"/>
  </si>
  <si>
    <t>プレシャスA</t>
    <phoneticPr fontId="38"/>
  </si>
  <si>
    <t>Precious</t>
    <phoneticPr fontId="38"/>
  </si>
  <si>
    <t>YB</t>
    <phoneticPr fontId="38"/>
  </si>
  <si>
    <t>NBクラブ</t>
    <phoneticPr fontId="38"/>
  </si>
  <si>
    <t>フリースタイル</t>
    <phoneticPr fontId="38"/>
  </si>
  <si>
    <t>山田　祐太</t>
    <rPh sb="0" eb="2">
      <t>ヤマダ</t>
    </rPh>
    <rPh sb="3" eb="5">
      <t>ユウタ</t>
    </rPh>
    <phoneticPr fontId="38"/>
  </si>
  <si>
    <t>有馬　真吾</t>
    <rPh sb="0" eb="2">
      <t>アリマ</t>
    </rPh>
    <rPh sb="3" eb="5">
      <t>シンゴ</t>
    </rPh>
    <phoneticPr fontId="38"/>
  </si>
  <si>
    <t>吉田　周平</t>
    <rPh sb="0" eb="2">
      <t>ヨシダ</t>
    </rPh>
    <rPh sb="3" eb="5">
      <t>シュウヘイ</t>
    </rPh>
    <phoneticPr fontId="38"/>
  </si>
  <si>
    <t>山田　千洋</t>
    <rPh sb="0" eb="2">
      <t>ヤマダ</t>
    </rPh>
    <rPh sb="3" eb="5">
      <t>チヒロ</t>
    </rPh>
    <phoneticPr fontId="38"/>
  </si>
  <si>
    <t>戸田　奈美穂</t>
    <rPh sb="0" eb="2">
      <t>トダ</t>
    </rPh>
    <rPh sb="3" eb="4">
      <t>ナ</t>
    </rPh>
    <rPh sb="4" eb="6">
      <t>ミホ</t>
    </rPh>
    <phoneticPr fontId="38"/>
  </si>
  <si>
    <t>河江　正太郎</t>
    <rPh sb="0" eb="2">
      <t>カワエ</t>
    </rPh>
    <rPh sb="3" eb="6">
      <t>ショウタロウ</t>
    </rPh>
    <phoneticPr fontId="38"/>
  </si>
  <si>
    <t>近松　大志</t>
    <rPh sb="0" eb="2">
      <t>チカマツ</t>
    </rPh>
    <rPh sb="3" eb="5">
      <t>ダイシ</t>
    </rPh>
    <phoneticPr fontId="38"/>
  </si>
  <si>
    <t>桑野　あずさ</t>
    <rPh sb="0" eb="2">
      <t>クワノ</t>
    </rPh>
    <phoneticPr fontId="38"/>
  </si>
  <si>
    <t>吉田　歩未</t>
    <rPh sb="0" eb="2">
      <t>ヨシダ</t>
    </rPh>
    <rPh sb="3" eb="5">
      <t>アユミ</t>
    </rPh>
    <phoneticPr fontId="38"/>
  </si>
  <si>
    <t>ヤングクラス</t>
    <phoneticPr fontId="4"/>
  </si>
  <si>
    <t>プレシャスB</t>
    <phoneticPr fontId="4"/>
  </si>
  <si>
    <t>Precious</t>
    <phoneticPr fontId="4"/>
  </si>
  <si>
    <t>ReverseA</t>
    <phoneticPr fontId="4"/>
  </si>
  <si>
    <t>NBクラブ</t>
    <phoneticPr fontId="4"/>
  </si>
  <si>
    <t>中條　浩斗</t>
    <rPh sb="0" eb="2">
      <t>ナカジョウ</t>
    </rPh>
    <rPh sb="3" eb="4">
      <t>ヒロ</t>
    </rPh>
    <rPh sb="4" eb="5">
      <t>ト</t>
    </rPh>
    <phoneticPr fontId="4"/>
  </si>
  <si>
    <t>男</t>
    <rPh sb="0" eb="1">
      <t>オトコ</t>
    </rPh>
    <phoneticPr fontId="4"/>
  </si>
  <si>
    <t>富野　知佳子</t>
    <rPh sb="0" eb="2">
      <t>トミノ</t>
    </rPh>
    <rPh sb="3" eb="6">
      <t>チカコ</t>
    </rPh>
    <phoneticPr fontId="4"/>
  </si>
  <si>
    <t>女</t>
    <rPh sb="0" eb="1">
      <t>オンナ</t>
    </rPh>
    <phoneticPr fontId="4"/>
  </si>
  <si>
    <t>久保田　卓弥</t>
    <rPh sb="0" eb="3">
      <t>クボタ</t>
    </rPh>
    <rPh sb="4" eb="6">
      <t>タクヤ</t>
    </rPh>
    <phoneticPr fontId="4"/>
  </si>
  <si>
    <t>別府　孝宣</t>
    <rPh sb="0" eb="2">
      <t>ベフ</t>
    </rPh>
    <rPh sb="3" eb="5">
      <t>タカノブ</t>
    </rPh>
    <phoneticPr fontId="4"/>
  </si>
  <si>
    <t>須佐　邦子</t>
    <rPh sb="0" eb="2">
      <t>スサ</t>
    </rPh>
    <rPh sb="3" eb="5">
      <t>クニコ</t>
    </rPh>
    <phoneticPr fontId="4"/>
  </si>
  <si>
    <t>會田　亜耶乃</t>
    <rPh sb="0" eb="2">
      <t>アイダ</t>
    </rPh>
    <rPh sb="3" eb="6">
      <t>アヤノ</t>
    </rPh>
    <phoneticPr fontId="4"/>
  </si>
  <si>
    <t>斎　琴音</t>
    <rPh sb="0" eb="1">
      <t>サイ</t>
    </rPh>
    <rPh sb="2" eb="4">
      <t>コトネ</t>
    </rPh>
    <phoneticPr fontId="4"/>
  </si>
  <si>
    <t>嶋田　陽菜</t>
    <rPh sb="0" eb="2">
      <t>シマダ</t>
    </rPh>
    <rPh sb="3" eb="5">
      <t>ヒナ</t>
    </rPh>
    <phoneticPr fontId="4"/>
  </si>
  <si>
    <t>坂本　安美</t>
    <rPh sb="0" eb="2">
      <t>サカモト</t>
    </rPh>
    <rPh sb="3" eb="4">
      <t>ヤス</t>
    </rPh>
    <rPh sb="4" eb="5">
      <t>ミ</t>
    </rPh>
    <phoneticPr fontId="4"/>
  </si>
  <si>
    <t>浜っ子K</t>
    <rPh sb="0" eb="1">
      <t>ハマ</t>
    </rPh>
    <rPh sb="2" eb="3">
      <t>コ</t>
    </rPh>
    <phoneticPr fontId="4"/>
  </si>
  <si>
    <t>プレシャスC</t>
    <phoneticPr fontId="4"/>
  </si>
  <si>
    <t>浜っ子H</t>
    <rPh sb="0" eb="1">
      <t>ハマ</t>
    </rPh>
    <rPh sb="2" eb="3">
      <t>コ</t>
    </rPh>
    <phoneticPr fontId="4"/>
  </si>
  <si>
    <t>太田　渉</t>
    <rPh sb="0" eb="2">
      <t>オオタ</t>
    </rPh>
    <rPh sb="3" eb="4">
      <t>ショウ</t>
    </rPh>
    <phoneticPr fontId="4"/>
  </si>
  <si>
    <t>山下　修平</t>
    <rPh sb="0" eb="2">
      <t>ヤマシタ</t>
    </rPh>
    <rPh sb="3" eb="5">
      <t>シュウヘイ</t>
    </rPh>
    <phoneticPr fontId="4"/>
  </si>
  <si>
    <t>平川　泰成</t>
    <rPh sb="0" eb="2">
      <t>ヒラカワ</t>
    </rPh>
    <rPh sb="3" eb="5">
      <t>ヤスナリ</t>
    </rPh>
    <phoneticPr fontId="4"/>
  </si>
  <si>
    <t>岩崎　瑠璃子</t>
    <rPh sb="0" eb="2">
      <t>イワサキ</t>
    </rPh>
    <rPh sb="3" eb="5">
      <t>ルリ</t>
    </rPh>
    <rPh sb="5" eb="6">
      <t>コ</t>
    </rPh>
    <phoneticPr fontId="4"/>
  </si>
  <si>
    <t>佐藤　春奈</t>
    <rPh sb="0" eb="2">
      <t>サトウ</t>
    </rPh>
    <rPh sb="3" eb="5">
      <t>ハルナ</t>
    </rPh>
    <phoneticPr fontId="4"/>
  </si>
  <si>
    <t>桑野　優菜</t>
    <rPh sb="0" eb="2">
      <t>クワノ</t>
    </rPh>
    <rPh sb="3" eb="5">
      <t>ユウナ</t>
    </rPh>
    <phoneticPr fontId="4"/>
  </si>
  <si>
    <t>末永　知教</t>
    <rPh sb="0" eb="2">
      <t>スエナガ</t>
    </rPh>
    <rPh sb="3" eb="4">
      <t>チ</t>
    </rPh>
    <rPh sb="4" eb="5">
      <t>キョウ</t>
    </rPh>
    <phoneticPr fontId="4"/>
  </si>
  <si>
    <t>今井　亜夏里</t>
    <rPh sb="0" eb="2">
      <t>イマイ</t>
    </rPh>
    <rPh sb="3" eb="6">
      <t>アナツサト</t>
    </rPh>
    <phoneticPr fontId="4"/>
  </si>
  <si>
    <t>レディースブロンズクラス</t>
    <phoneticPr fontId="4"/>
  </si>
  <si>
    <t>プレシャスD</t>
    <phoneticPr fontId="4"/>
  </si>
  <si>
    <t>スカイメッツC</t>
    <phoneticPr fontId="4"/>
  </si>
  <si>
    <t>伊藤　一樹</t>
    <rPh sb="0" eb="2">
      <t>イトウ</t>
    </rPh>
    <rPh sb="3" eb="5">
      <t>カズキ</t>
    </rPh>
    <phoneticPr fontId="4"/>
  </si>
  <si>
    <t>菅　妟士</t>
    <rPh sb="0" eb="1">
      <t>スガ</t>
    </rPh>
    <rPh sb="2" eb="3">
      <t>アン</t>
    </rPh>
    <rPh sb="3" eb="4">
      <t>シ</t>
    </rPh>
    <phoneticPr fontId="4"/>
  </si>
  <si>
    <t>佐久間　次美</t>
    <rPh sb="0" eb="3">
      <t>サクマ</t>
    </rPh>
    <rPh sb="4" eb="5">
      <t>ツギ</t>
    </rPh>
    <rPh sb="5" eb="6">
      <t>ビ</t>
    </rPh>
    <phoneticPr fontId="4"/>
  </si>
  <si>
    <t>小田　帆乃佳</t>
    <rPh sb="0" eb="2">
      <t>オダ</t>
    </rPh>
    <rPh sb="3" eb="6">
      <t>ホノカ</t>
    </rPh>
    <phoneticPr fontId="4"/>
  </si>
  <si>
    <t>山下　わかな</t>
    <rPh sb="0" eb="2">
      <t>ヤマシタ</t>
    </rPh>
    <phoneticPr fontId="4"/>
  </si>
  <si>
    <t>山村　恵利子</t>
    <rPh sb="0" eb="2">
      <t>ヤマムラ</t>
    </rPh>
    <rPh sb="3" eb="6">
      <t>エリコ</t>
    </rPh>
    <phoneticPr fontId="4"/>
  </si>
  <si>
    <t>嶋村　貴美江</t>
    <rPh sb="0" eb="2">
      <t>シマムラ</t>
    </rPh>
    <rPh sb="3" eb="4">
      <t>キ</t>
    </rPh>
    <rPh sb="4" eb="5">
      <t>ミ</t>
    </rPh>
    <rPh sb="5" eb="6">
      <t>エ</t>
    </rPh>
    <phoneticPr fontId="4"/>
  </si>
  <si>
    <t>佐野　美佐</t>
    <rPh sb="0" eb="2">
      <t>サノ</t>
    </rPh>
    <rPh sb="3" eb="5">
      <t>ミサ</t>
    </rPh>
    <phoneticPr fontId="4"/>
  </si>
  <si>
    <t>真崎　友紀</t>
    <rPh sb="0" eb="2">
      <t>マサキ</t>
    </rPh>
    <rPh sb="3" eb="5">
      <t>ユウキ</t>
    </rPh>
    <phoneticPr fontId="4"/>
  </si>
  <si>
    <t>中村　友美</t>
    <rPh sb="0" eb="2">
      <t>ナカムラ</t>
    </rPh>
    <rPh sb="3" eb="5">
      <t>トモミ</t>
    </rPh>
    <phoneticPr fontId="4"/>
  </si>
  <si>
    <t>石澤　由美子</t>
    <rPh sb="0" eb="2">
      <t>イシザワ</t>
    </rPh>
    <rPh sb="3" eb="6">
      <t>ユミコ</t>
    </rPh>
    <phoneticPr fontId="4"/>
  </si>
  <si>
    <t>村上　和幸</t>
    <rPh sb="0" eb="2">
      <t>ムラカミ</t>
    </rPh>
    <rPh sb="3" eb="5">
      <t>カズユキ</t>
    </rPh>
    <phoneticPr fontId="4"/>
  </si>
  <si>
    <t>GET WIN</t>
    <phoneticPr fontId="4"/>
  </si>
  <si>
    <t>片岡　香</t>
    <rPh sb="0" eb="2">
      <t>カタオカ</t>
    </rPh>
    <rPh sb="3" eb="4">
      <t>カオル</t>
    </rPh>
    <phoneticPr fontId="4"/>
  </si>
  <si>
    <t>佐山　まゆみ</t>
    <rPh sb="0" eb="2">
      <t>サヤマ</t>
    </rPh>
    <phoneticPr fontId="4"/>
  </si>
  <si>
    <t>西山　一枝</t>
    <rPh sb="0" eb="2">
      <t>ニシヤマ</t>
    </rPh>
    <rPh sb="3" eb="4">
      <t>イチ</t>
    </rPh>
    <rPh sb="4" eb="5">
      <t>エダ</t>
    </rPh>
    <phoneticPr fontId="4"/>
  </si>
  <si>
    <t>原田　久美子</t>
    <rPh sb="0" eb="2">
      <t>ハラダ</t>
    </rPh>
    <rPh sb="3" eb="6">
      <t>クミコ</t>
    </rPh>
    <phoneticPr fontId="4"/>
  </si>
  <si>
    <t>谷川　真由美</t>
    <rPh sb="0" eb="2">
      <t>タニカワ</t>
    </rPh>
    <rPh sb="3" eb="6">
      <t>マユミ</t>
    </rPh>
    <phoneticPr fontId="4"/>
  </si>
  <si>
    <t>松橋　直子</t>
    <rPh sb="0" eb="2">
      <t>マツハシ</t>
    </rPh>
    <rPh sb="3" eb="5">
      <t>ナオコ</t>
    </rPh>
    <phoneticPr fontId="4"/>
  </si>
  <si>
    <t>工藤　由紀</t>
    <rPh sb="0" eb="2">
      <t>クドウ</t>
    </rPh>
    <rPh sb="3" eb="5">
      <t>ユキ</t>
    </rPh>
    <phoneticPr fontId="4"/>
  </si>
  <si>
    <t>木曽　則子</t>
    <rPh sb="0" eb="2">
      <t>キソ</t>
    </rPh>
    <rPh sb="3" eb="5">
      <t>ノリコ</t>
    </rPh>
    <phoneticPr fontId="4"/>
  </si>
  <si>
    <t>池辺　ゆかり</t>
    <rPh sb="0" eb="2">
      <t>イケベ</t>
    </rPh>
    <phoneticPr fontId="4"/>
  </si>
  <si>
    <t>高島　春奈</t>
    <rPh sb="0" eb="2">
      <t>タカシマ</t>
    </rPh>
    <rPh sb="3" eb="5">
      <t>ハルナ</t>
    </rPh>
    <phoneticPr fontId="4"/>
  </si>
  <si>
    <t>石山　加奈子</t>
    <rPh sb="0" eb="2">
      <t>イシヤマ</t>
    </rPh>
    <rPh sb="3" eb="6">
      <t>カナコ</t>
    </rPh>
    <phoneticPr fontId="4"/>
  </si>
  <si>
    <t>野村　直子</t>
    <rPh sb="0" eb="2">
      <t>ノムラ</t>
    </rPh>
    <rPh sb="3" eb="5">
      <t>ナオコ</t>
    </rPh>
    <phoneticPr fontId="4"/>
  </si>
  <si>
    <t>横沢　弘美</t>
    <rPh sb="0" eb="2">
      <t>ヨコサワ</t>
    </rPh>
    <rPh sb="3" eb="5">
      <t>ヒロミ</t>
    </rPh>
    <phoneticPr fontId="4"/>
  </si>
  <si>
    <t>平川　亜紀</t>
    <rPh sb="0" eb="2">
      <t>ヒラカワ</t>
    </rPh>
    <rPh sb="3" eb="5">
      <t>アキ</t>
    </rPh>
    <phoneticPr fontId="4"/>
  </si>
  <si>
    <t>レディースブロンズクラス</t>
    <phoneticPr fontId="38"/>
  </si>
  <si>
    <t>Yachiboず</t>
    <phoneticPr fontId="38"/>
  </si>
  <si>
    <t>レッドファイアー</t>
    <phoneticPr fontId="38"/>
  </si>
  <si>
    <t>ライオンズ</t>
    <phoneticPr fontId="38"/>
  </si>
  <si>
    <t>川上　由里子</t>
    <rPh sb="0" eb="2">
      <t>カワカミ</t>
    </rPh>
    <rPh sb="3" eb="6">
      <t>ユリコ</t>
    </rPh>
    <phoneticPr fontId="38"/>
  </si>
  <si>
    <t>蔵谷　朋子</t>
    <rPh sb="0" eb="2">
      <t>クラタニ</t>
    </rPh>
    <rPh sb="3" eb="5">
      <t>トモコ</t>
    </rPh>
    <phoneticPr fontId="38"/>
  </si>
  <si>
    <t>岩井　明美</t>
    <rPh sb="0" eb="2">
      <t>イワイ</t>
    </rPh>
    <rPh sb="3" eb="5">
      <t>アケミ</t>
    </rPh>
    <phoneticPr fontId="38"/>
  </si>
  <si>
    <t>南　由里子</t>
    <rPh sb="0" eb="1">
      <t>ミナミ</t>
    </rPh>
    <rPh sb="2" eb="5">
      <t>ユリコ</t>
    </rPh>
    <phoneticPr fontId="38"/>
  </si>
  <si>
    <t>及川　律子</t>
    <rPh sb="0" eb="2">
      <t>オイカワ</t>
    </rPh>
    <rPh sb="3" eb="5">
      <t>リツコ</t>
    </rPh>
    <phoneticPr fontId="38"/>
  </si>
  <si>
    <t>高橋　美智子</t>
    <rPh sb="0" eb="2">
      <t>タカハシ</t>
    </rPh>
    <rPh sb="3" eb="6">
      <t>ミチコ</t>
    </rPh>
    <phoneticPr fontId="38"/>
  </si>
  <si>
    <t>吉田　真弓</t>
    <rPh sb="0" eb="2">
      <t>ヨシダ</t>
    </rPh>
    <rPh sb="3" eb="5">
      <t>マユミ</t>
    </rPh>
    <phoneticPr fontId="38"/>
  </si>
  <si>
    <t>竹浪　せい子</t>
    <rPh sb="0" eb="2">
      <t>タケナミ</t>
    </rPh>
    <rPh sb="5" eb="6">
      <t>コ</t>
    </rPh>
    <phoneticPr fontId="38"/>
  </si>
  <si>
    <t>黒滝　裕子</t>
    <rPh sb="0" eb="2">
      <t>クロタキ</t>
    </rPh>
    <rPh sb="3" eb="5">
      <t>ユウコ</t>
    </rPh>
    <phoneticPr fontId="38"/>
  </si>
  <si>
    <t>渡部　信子</t>
    <rPh sb="0" eb="2">
      <t>ワタベ</t>
    </rPh>
    <rPh sb="3" eb="5">
      <t>ノブコ</t>
    </rPh>
    <phoneticPr fontId="38"/>
  </si>
  <si>
    <t>高橋　百合子</t>
    <rPh sb="0" eb="2">
      <t>タカハシ</t>
    </rPh>
    <rPh sb="3" eb="6">
      <t>ユリコ</t>
    </rPh>
    <phoneticPr fontId="38"/>
  </si>
  <si>
    <t>鈴木　喜美恵</t>
    <rPh sb="0" eb="2">
      <t>スズキ</t>
    </rPh>
    <rPh sb="3" eb="4">
      <t>キ</t>
    </rPh>
    <rPh sb="4" eb="5">
      <t>ミ</t>
    </rPh>
    <rPh sb="5" eb="6">
      <t>エ</t>
    </rPh>
    <phoneticPr fontId="38"/>
  </si>
  <si>
    <t>宮沢　香澄</t>
    <rPh sb="0" eb="2">
      <t>ミヤザワ</t>
    </rPh>
    <rPh sb="3" eb="5">
      <t>カスミ</t>
    </rPh>
    <phoneticPr fontId="38"/>
  </si>
  <si>
    <t>滝口　悦子</t>
    <rPh sb="0" eb="2">
      <t>タキグチ</t>
    </rPh>
    <rPh sb="3" eb="5">
      <t>エツコ</t>
    </rPh>
    <phoneticPr fontId="38"/>
  </si>
  <si>
    <t>瀧波　美智代</t>
    <rPh sb="0" eb="2">
      <t>タキナミ</t>
    </rPh>
    <rPh sb="3" eb="6">
      <t>ミチヨ</t>
    </rPh>
    <phoneticPr fontId="38"/>
  </si>
  <si>
    <t>伊藤　三智子</t>
    <rPh sb="0" eb="2">
      <t>イトウ</t>
    </rPh>
    <rPh sb="3" eb="6">
      <t>ミチコ</t>
    </rPh>
    <phoneticPr fontId="38"/>
  </si>
  <si>
    <t>橋場　沙央理</t>
    <rPh sb="0" eb="2">
      <t>ハシバ</t>
    </rPh>
    <rPh sb="3" eb="6">
      <t>サオリ</t>
    </rPh>
    <phoneticPr fontId="38"/>
  </si>
  <si>
    <t>遠藤　博美</t>
    <rPh sb="0" eb="2">
      <t>エンドウ</t>
    </rPh>
    <rPh sb="3" eb="5">
      <t>ヒロミ</t>
    </rPh>
    <phoneticPr fontId="38"/>
  </si>
  <si>
    <t>一ノ戸　泰代</t>
    <rPh sb="0" eb="1">
      <t>イチ</t>
    </rPh>
    <rPh sb="2" eb="3">
      <t>コ</t>
    </rPh>
    <rPh sb="4" eb="6">
      <t>ヤスヨ</t>
    </rPh>
    <phoneticPr fontId="38"/>
  </si>
  <si>
    <t>レディースヤングクラス</t>
    <phoneticPr fontId="38"/>
  </si>
  <si>
    <t>CROSS</t>
    <phoneticPr fontId="38"/>
  </si>
  <si>
    <t>GETWIN　LA</t>
    <phoneticPr fontId="38"/>
  </si>
  <si>
    <t>スカイメッツA</t>
    <phoneticPr fontId="38"/>
  </si>
  <si>
    <t>スカイメッツ</t>
    <phoneticPr fontId="38"/>
  </si>
  <si>
    <t>斉藤　みゆき</t>
    <rPh sb="0" eb="2">
      <t>サイトウ</t>
    </rPh>
    <phoneticPr fontId="38"/>
  </si>
  <si>
    <t>松山　聖代</t>
    <rPh sb="0" eb="2">
      <t>マツヤマ</t>
    </rPh>
    <rPh sb="3" eb="5">
      <t>マサヨ</t>
    </rPh>
    <phoneticPr fontId="38"/>
  </si>
  <si>
    <t>伊藤　恵里</t>
    <rPh sb="0" eb="2">
      <t>イトウ</t>
    </rPh>
    <rPh sb="3" eb="5">
      <t>エリ</t>
    </rPh>
    <phoneticPr fontId="38"/>
  </si>
  <si>
    <t>牧野　由美</t>
    <rPh sb="0" eb="2">
      <t>マキノ</t>
    </rPh>
    <rPh sb="3" eb="5">
      <t>ユミ</t>
    </rPh>
    <phoneticPr fontId="38"/>
  </si>
  <si>
    <t>中田　文</t>
    <rPh sb="0" eb="2">
      <t>ナカタ</t>
    </rPh>
    <rPh sb="3" eb="4">
      <t>フミ</t>
    </rPh>
    <phoneticPr fontId="38"/>
  </si>
  <si>
    <t>鈴木　美貴</t>
    <rPh sb="0" eb="2">
      <t>スズキ</t>
    </rPh>
    <rPh sb="3" eb="5">
      <t>ミキ</t>
    </rPh>
    <phoneticPr fontId="38"/>
  </si>
  <si>
    <t>藤山　美恵子</t>
    <rPh sb="0" eb="2">
      <t>フジヤマ</t>
    </rPh>
    <rPh sb="3" eb="6">
      <t>ミエコ</t>
    </rPh>
    <phoneticPr fontId="38"/>
  </si>
  <si>
    <t>松山　聖代</t>
    <rPh sb="0" eb="2">
      <t>マツヤマ</t>
    </rPh>
    <rPh sb="3" eb="4">
      <t>セイ</t>
    </rPh>
    <rPh sb="4" eb="5">
      <t>ダイ</t>
    </rPh>
    <phoneticPr fontId="38"/>
  </si>
  <si>
    <t>志和　身友希</t>
    <rPh sb="0" eb="2">
      <t>シワ</t>
    </rPh>
    <rPh sb="3" eb="4">
      <t>ミ</t>
    </rPh>
    <rPh sb="4" eb="5">
      <t>ユウ</t>
    </rPh>
    <rPh sb="5" eb="6">
      <t>キ</t>
    </rPh>
    <phoneticPr fontId="38"/>
  </si>
  <si>
    <t>坂本　知栄美</t>
    <rPh sb="0" eb="2">
      <t>サカモト</t>
    </rPh>
    <rPh sb="3" eb="4">
      <t>チ</t>
    </rPh>
    <rPh sb="4" eb="6">
      <t>エミ</t>
    </rPh>
    <phoneticPr fontId="38"/>
  </si>
  <si>
    <t>黒澤　奈緒子</t>
    <rPh sb="0" eb="2">
      <t>クロサワ</t>
    </rPh>
    <rPh sb="3" eb="6">
      <t>ナオコ</t>
    </rPh>
    <phoneticPr fontId="38"/>
  </si>
  <si>
    <t>富山　麻梨</t>
    <rPh sb="0" eb="2">
      <t>トヤマ</t>
    </rPh>
    <rPh sb="3" eb="5">
      <t>マリ</t>
    </rPh>
    <phoneticPr fontId="38"/>
  </si>
  <si>
    <t>鈴木　望美</t>
    <rPh sb="0" eb="2">
      <t>スズキ</t>
    </rPh>
    <rPh sb="3" eb="5">
      <t>ノゾミ</t>
    </rPh>
    <phoneticPr fontId="38"/>
  </si>
  <si>
    <t>石井　育美</t>
    <rPh sb="0" eb="2">
      <t>イシイ</t>
    </rPh>
    <rPh sb="3" eb="5">
      <t>イクミ</t>
    </rPh>
    <phoneticPr fontId="38"/>
  </si>
  <si>
    <t>原田　瑶子</t>
    <rPh sb="0" eb="2">
      <t>ハラダ</t>
    </rPh>
    <rPh sb="3" eb="4">
      <t>ヨウ</t>
    </rPh>
    <rPh sb="4" eb="5">
      <t>コ</t>
    </rPh>
    <phoneticPr fontId="38"/>
  </si>
  <si>
    <t>浦田　真弓</t>
    <rPh sb="0" eb="2">
      <t>ウラタ</t>
    </rPh>
    <rPh sb="3" eb="5">
      <t>マユミ</t>
    </rPh>
    <phoneticPr fontId="38"/>
  </si>
  <si>
    <t>八須　美雪</t>
    <rPh sb="0" eb="2">
      <t>ヤス</t>
    </rPh>
    <rPh sb="3" eb="5">
      <t>ミユキ</t>
    </rPh>
    <phoneticPr fontId="38"/>
  </si>
  <si>
    <t>鈴木　亜希子</t>
    <rPh sb="0" eb="2">
      <t>スズキ</t>
    </rPh>
    <rPh sb="3" eb="6">
      <t>アキコ</t>
    </rPh>
    <phoneticPr fontId="38"/>
  </si>
  <si>
    <t>レディース一般の部</t>
    <rPh sb="5" eb="7">
      <t>イッパン</t>
    </rPh>
    <rPh sb="8" eb="9">
      <t>ブ</t>
    </rPh>
    <phoneticPr fontId="38"/>
  </si>
  <si>
    <t>サラブ</t>
    <phoneticPr fontId="38"/>
  </si>
  <si>
    <t>エール</t>
    <phoneticPr fontId="38"/>
  </si>
  <si>
    <t>コパン</t>
    <phoneticPr fontId="38"/>
  </si>
  <si>
    <t>藤田　雅美</t>
    <rPh sb="0" eb="2">
      <t>フジタ</t>
    </rPh>
    <rPh sb="3" eb="5">
      <t>マサミ</t>
    </rPh>
    <phoneticPr fontId="38"/>
  </si>
  <si>
    <t>中村　孝子</t>
    <rPh sb="0" eb="2">
      <t>ナカムラ</t>
    </rPh>
    <rPh sb="3" eb="5">
      <t>タカコ</t>
    </rPh>
    <phoneticPr fontId="38"/>
  </si>
  <si>
    <t>平野　和美</t>
    <rPh sb="0" eb="2">
      <t>ヒラノ</t>
    </rPh>
    <rPh sb="3" eb="5">
      <t>カズミ</t>
    </rPh>
    <phoneticPr fontId="38"/>
  </si>
  <si>
    <t>松橋　美波</t>
    <rPh sb="0" eb="2">
      <t>マツハシ</t>
    </rPh>
    <rPh sb="3" eb="5">
      <t>ミナミ</t>
    </rPh>
    <phoneticPr fontId="38"/>
  </si>
  <si>
    <t>中村　道代</t>
    <rPh sb="0" eb="2">
      <t>ナカムラ</t>
    </rPh>
    <rPh sb="3" eb="5">
      <t>ミチヨ</t>
    </rPh>
    <phoneticPr fontId="38"/>
  </si>
  <si>
    <t>藤島　美穂</t>
    <rPh sb="0" eb="2">
      <t>フジシマ</t>
    </rPh>
    <rPh sb="3" eb="5">
      <t>ミホ</t>
    </rPh>
    <phoneticPr fontId="38"/>
  </si>
  <si>
    <t>永洞　久美</t>
    <rPh sb="0" eb="2">
      <t>ナガホラ</t>
    </rPh>
    <rPh sb="3" eb="5">
      <t>クミ</t>
    </rPh>
    <phoneticPr fontId="38"/>
  </si>
  <si>
    <t>板谷　みゆき</t>
    <rPh sb="0" eb="2">
      <t>イタヤ</t>
    </rPh>
    <phoneticPr fontId="38"/>
  </si>
  <si>
    <t>木戸口　ちさと</t>
    <rPh sb="0" eb="3">
      <t>キドグチ</t>
    </rPh>
    <phoneticPr fontId="38"/>
  </si>
  <si>
    <t>浜内　美峰</t>
    <rPh sb="0" eb="2">
      <t>ハマウチ</t>
    </rPh>
    <rPh sb="3" eb="4">
      <t>ビ</t>
    </rPh>
    <rPh sb="4" eb="5">
      <t>ホウ</t>
    </rPh>
    <phoneticPr fontId="38"/>
  </si>
  <si>
    <t>高橋　貴子</t>
    <rPh sb="0" eb="2">
      <t>タカハシ</t>
    </rPh>
    <rPh sb="3" eb="4">
      <t>キ</t>
    </rPh>
    <rPh sb="4" eb="5">
      <t>コ</t>
    </rPh>
    <phoneticPr fontId="38"/>
  </si>
  <si>
    <t>小松　奈穂</t>
    <rPh sb="0" eb="2">
      <t>コマツ</t>
    </rPh>
    <rPh sb="3" eb="5">
      <t>ナホ</t>
    </rPh>
    <phoneticPr fontId="38"/>
  </si>
  <si>
    <t>小泉　桃子</t>
    <rPh sb="0" eb="2">
      <t>コイズミ</t>
    </rPh>
    <rPh sb="3" eb="5">
      <t>モモコ</t>
    </rPh>
    <phoneticPr fontId="38"/>
  </si>
  <si>
    <t>渡部　留美子</t>
    <rPh sb="0" eb="2">
      <t>ワタベ</t>
    </rPh>
    <rPh sb="3" eb="6">
      <t>ルミコ</t>
    </rPh>
    <phoneticPr fontId="38"/>
  </si>
  <si>
    <t>時田　亜弥</t>
    <rPh sb="0" eb="2">
      <t>トキタ</t>
    </rPh>
    <rPh sb="3" eb="5">
      <t>アヤ</t>
    </rPh>
    <phoneticPr fontId="38"/>
  </si>
  <si>
    <t>小山　直美</t>
    <rPh sb="0" eb="2">
      <t>コヤマ</t>
    </rPh>
    <rPh sb="3" eb="5">
      <t>ナオミ</t>
    </rPh>
    <phoneticPr fontId="38"/>
  </si>
  <si>
    <t>蝦名　幸恵</t>
    <rPh sb="0" eb="2">
      <t>エビナ</t>
    </rPh>
    <rPh sb="3" eb="5">
      <t>サチエ</t>
    </rPh>
    <phoneticPr fontId="38"/>
  </si>
  <si>
    <t>青柳　広子</t>
    <rPh sb="0" eb="2">
      <t>アオヤギ</t>
    </rPh>
    <rPh sb="3" eb="5">
      <t>ヒロコ</t>
    </rPh>
    <phoneticPr fontId="38"/>
  </si>
  <si>
    <t>近藤　幸子</t>
    <rPh sb="0" eb="2">
      <t>コンドウ</t>
    </rPh>
    <rPh sb="3" eb="5">
      <t>サチコ</t>
    </rPh>
    <phoneticPr fontId="38"/>
  </si>
  <si>
    <t>太田　美穂</t>
    <rPh sb="0" eb="2">
      <t>オオタ</t>
    </rPh>
    <rPh sb="3" eb="5">
      <t>ミホ</t>
    </rPh>
    <phoneticPr fontId="38"/>
  </si>
  <si>
    <t>プレシャスA</t>
    <phoneticPr fontId="14"/>
  </si>
  <si>
    <t>山田　祐太</t>
    <rPh sb="0" eb="2">
      <t>ヤマダ</t>
    </rPh>
    <rPh sb="3" eb="5">
      <t>ユウタ</t>
    </rPh>
    <phoneticPr fontId="5"/>
  </si>
  <si>
    <t>越智　正典</t>
    <rPh sb="0" eb="2">
      <t>オチ</t>
    </rPh>
    <rPh sb="3" eb="4">
      <t>マサ</t>
    </rPh>
    <rPh sb="4" eb="5">
      <t>ノリ</t>
    </rPh>
    <phoneticPr fontId="4"/>
  </si>
  <si>
    <t>渕瀬　伸二</t>
    <rPh sb="0" eb="2">
      <t>フチセ</t>
    </rPh>
    <rPh sb="3" eb="5">
      <t>シンジ</t>
    </rPh>
    <phoneticPr fontId="14"/>
  </si>
  <si>
    <t>佐々木　凌雅</t>
    <rPh sb="0" eb="3">
      <t>ササキ</t>
    </rPh>
    <rPh sb="4" eb="6">
      <t>リョウガ</t>
    </rPh>
    <phoneticPr fontId="5"/>
  </si>
  <si>
    <t>大野澤　昌</t>
    <rPh sb="0" eb="3">
      <t>オオノサワ</t>
    </rPh>
    <rPh sb="4" eb="5">
      <t>アキラ</t>
    </rPh>
    <phoneticPr fontId="5"/>
  </si>
  <si>
    <t>小澤　英之</t>
    <rPh sb="0" eb="2">
      <t>オザワ</t>
    </rPh>
    <rPh sb="3" eb="5">
      <t>ヒデユキ</t>
    </rPh>
    <phoneticPr fontId="14"/>
  </si>
  <si>
    <t>牧野　由美</t>
    <rPh sb="0" eb="2">
      <t>マキノ</t>
    </rPh>
    <rPh sb="3" eb="5">
      <t>ユミ</t>
    </rPh>
    <phoneticPr fontId="14"/>
  </si>
  <si>
    <t>佐々木　光子</t>
    <rPh sb="0" eb="3">
      <t>ササキ</t>
    </rPh>
    <rPh sb="4" eb="6">
      <t>ミツコ</t>
    </rPh>
    <phoneticPr fontId="14"/>
  </si>
  <si>
    <t>第１３回優勝</t>
    <rPh sb="0" eb="1">
      <t>ダイ</t>
    </rPh>
    <rPh sb="3" eb="4">
      <t>カイ</t>
    </rPh>
    <rPh sb="4" eb="6">
      <t>ユウショウ</t>
    </rPh>
    <phoneticPr fontId="5"/>
  </si>
  <si>
    <t>Ｈ３０、１２、２</t>
    <phoneticPr fontId="5"/>
  </si>
  <si>
    <t>ＳＯＬＥ</t>
    <phoneticPr fontId="5"/>
  </si>
  <si>
    <t>ブラックキャット</t>
    <phoneticPr fontId="5"/>
  </si>
  <si>
    <t>Aブロック</t>
    <phoneticPr fontId="4"/>
  </si>
  <si>
    <t>勝敗</t>
    <rPh sb="0" eb="1">
      <t>ショウ</t>
    </rPh>
    <rPh sb="1" eb="2">
      <t>ハイ</t>
    </rPh>
    <phoneticPr fontId="4"/>
  </si>
  <si>
    <t>セット率</t>
    <rPh sb="3" eb="4">
      <t>リツ</t>
    </rPh>
    <phoneticPr fontId="4"/>
  </si>
  <si>
    <t>得失点率</t>
    <rPh sb="0" eb="3">
      <t>トクシッテン</t>
    </rPh>
    <rPh sb="3" eb="4">
      <t>リツ</t>
    </rPh>
    <phoneticPr fontId="4"/>
  </si>
  <si>
    <t>順位</t>
    <rPh sb="0" eb="2">
      <t>ジュンイ</t>
    </rPh>
    <phoneticPr fontId="4"/>
  </si>
  <si>
    <t>ヤング</t>
    <phoneticPr fontId="4"/>
  </si>
  <si>
    <t>A3</t>
    <phoneticPr fontId="5"/>
  </si>
  <si>
    <t>A1</t>
    <phoneticPr fontId="5"/>
  </si>
  <si>
    <t>-</t>
    <phoneticPr fontId="4"/>
  </si>
  <si>
    <t>生一ゴールド</t>
    <rPh sb="0" eb="1">
      <t>ナマ</t>
    </rPh>
    <rPh sb="1" eb="2">
      <t>イチ</t>
    </rPh>
    <phoneticPr fontId="5"/>
  </si>
  <si>
    <t>A2</t>
    <phoneticPr fontId="5"/>
  </si>
  <si>
    <t>SOLE</t>
    <phoneticPr fontId="5"/>
  </si>
  <si>
    <t>A4</t>
    <phoneticPr fontId="5"/>
  </si>
  <si>
    <t>SOLE ・G</t>
    <phoneticPr fontId="5"/>
  </si>
  <si>
    <t>最終順位</t>
    <rPh sb="0" eb="2">
      <t>サイシュウ</t>
    </rPh>
    <rPh sb="2" eb="4">
      <t>ジュンイ</t>
    </rPh>
    <phoneticPr fontId="4"/>
  </si>
  <si>
    <t>生一倶楽部</t>
    <rPh sb="0" eb="1">
      <t>ナマ</t>
    </rPh>
    <rPh sb="1" eb="2">
      <t>イチ</t>
    </rPh>
    <rPh sb="2" eb="5">
      <t>クラブ</t>
    </rPh>
    <phoneticPr fontId="5"/>
  </si>
  <si>
    <t>トリムゴールド決勝　トーナメント</t>
    <rPh sb="7" eb="9">
      <t>ケッショウ</t>
    </rPh>
    <phoneticPr fontId="5"/>
  </si>
  <si>
    <t>-</t>
    <phoneticPr fontId="5"/>
  </si>
  <si>
    <t>A5</t>
    <phoneticPr fontId="5"/>
  </si>
  <si>
    <t>A6</t>
    <phoneticPr fontId="5"/>
  </si>
  <si>
    <t>A8</t>
    <phoneticPr fontId="5"/>
  </si>
  <si>
    <t>〇　3位決定戦</t>
    <rPh sb="3" eb="4">
      <t>イ</t>
    </rPh>
    <rPh sb="4" eb="6">
      <t>ケッテイ</t>
    </rPh>
    <rPh sb="6" eb="7">
      <t>セン</t>
    </rPh>
    <phoneticPr fontId="5"/>
  </si>
  <si>
    <t>A5負</t>
    <rPh sb="2" eb="3">
      <t>マ</t>
    </rPh>
    <phoneticPr fontId="5"/>
  </si>
  <si>
    <t>A6負</t>
    <rPh sb="2" eb="3">
      <t>マ</t>
    </rPh>
    <phoneticPr fontId="5"/>
  </si>
  <si>
    <t>A7</t>
    <phoneticPr fontId="5"/>
  </si>
  <si>
    <t>優勝</t>
    <rPh sb="0" eb="2">
      <t>ユウショウ</t>
    </rPh>
    <phoneticPr fontId="5"/>
  </si>
  <si>
    <t>準優勝</t>
    <rPh sb="0" eb="1">
      <t>ジュン</t>
    </rPh>
    <rPh sb="1" eb="3">
      <t>ユウショウ</t>
    </rPh>
    <phoneticPr fontId="5"/>
  </si>
  <si>
    <t>3位</t>
    <rPh sb="1" eb="2">
      <t>イ</t>
    </rPh>
    <phoneticPr fontId="5"/>
  </si>
  <si>
    <t>4位</t>
    <rPh sb="1" eb="2">
      <t>イ</t>
    </rPh>
    <phoneticPr fontId="5"/>
  </si>
  <si>
    <t>トリムブロンズAB</t>
    <phoneticPr fontId="4"/>
  </si>
  <si>
    <t>B8</t>
    <phoneticPr fontId="4"/>
  </si>
  <si>
    <t>B7</t>
    <phoneticPr fontId="4"/>
  </si>
  <si>
    <t>B4</t>
    <phoneticPr fontId="4"/>
  </si>
  <si>
    <t>B3</t>
    <phoneticPr fontId="4"/>
  </si>
  <si>
    <t>D3</t>
    <phoneticPr fontId="4"/>
  </si>
  <si>
    <t>B6</t>
    <phoneticPr fontId="4"/>
  </si>
  <si>
    <t>B1</t>
    <phoneticPr fontId="4"/>
  </si>
  <si>
    <t>B2</t>
    <phoneticPr fontId="4"/>
  </si>
  <si>
    <t>B5</t>
    <phoneticPr fontId="4"/>
  </si>
  <si>
    <t>B9</t>
    <phoneticPr fontId="4"/>
  </si>
  <si>
    <t>トリムブロンズA ・B　勝敗</t>
    <rPh sb="12" eb="14">
      <t>ショウハイ</t>
    </rPh>
    <phoneticPr fontId="4"/>
  </si>
  <si>
    <t>※　トリムブロンズA</t>
    <phoneticPr fontId="4"/>
  </si>
  <si>
    <t>※　トリムブロンズB</t>
    <phoneticPr fontId="4"/>
  </si>
  <si>
    <t>※ブロンズA</t>
    <phoneticPr fontId="4"/>
  </si>
  <si>
    <t>※ブロンズB</t>
    <phoneticPr fontId="4"/>
  </si>
  <si>
    <t>1位</t>
    <rPh sb="1" eb="2">
      <t>イ</t>
    </rPh>
    <phoneticPr fontId="4"/>
  </si>
  <si>
    <t>2位</t>
    <rPh sb="1" eb="2">
      <t>イ</t>
    </rPh>
    <phoneticPr fontId="4"/>
  </si>
  <si>
    <t>3位</t>
    <rPh sb="1" eb="2">
      <t>イ</t>
    </rPh>
    <phoneticPr fontId="4"/>
  </si>
  <si>
    <t>C3</t>
    <phoneticPr fontId="4"/>
  </si>
  <si>
    <t>C1</t>
    <phoneticPr fontId="4"/>
  </si>
  <si>
    <t>プレシャスA</t>
    <phoneticPr fontId="4"/>
  </si>
  <si>
    <t>E1</t>
    <phoneticPr fontId="4"/>
  </si>
  <si>
    <t>E2</t>
    <phoneticPr fontId="4"/>
  </si>
  <si>
    <t>E3</t>
    <phoneticPr fontId="4"/>
  </si>
  <si>
    <t>C2</t>
    <phoneticPr fontId="4"/>
  </si>
  <si>
    <t>D1</t>
    <phoneticPr fontId="4"/>
  </si>
  <si>
    <t>F2</t>
    <phoneticPr fontId="4"/>
  </si>
  <si>
    <t>D2</t>
    <phoneticPr fontId="4"/>
  </si>
  <si>
    <t>F1</t>
    <phoneticPr fontId="4"/>
  </si>
  <si>
    <t>F3</t>
    <phoneticPr fontId="4"/>
  </si>
  <si>
    <t>トリムヤング決勝トーナメント</t>
    <rPh sb="6" eb="8">
      <t>ケッショウ</t>
    </rPh>
    <phoneticPr fontId="5"/>
  </si>
  <si>
    <t>C6</t>
    <phoneticPr fontId="5"/>
  </si>
  <si>
    <t>D6</t>
    <phoneticPr fontId="5"/>
  </si>
  <si>
    <t>C7</t>
    <phoneticPr fontId="5"/>
  </si>
  <si>
    <t>優勝</t>
    <rPh sb="0" eb="2">
      <t>ユウショウ</t>
    </rPh>
    <phoneticPr fontId="4"/>
  </si>
  <si>
    <t>D7</t>
    <phoneticPr fontId="5"/>
  </si>
  <si>
    <t>C4</t>
    <phoneticPr fontId="5"/>
  </si>
  <si>
    <t>D5</t>
    <phoneticPr fontId="5"/>
  </si>
  <si>
    <t>B5</t>
    <phoneticPr fontId="5"/>
  </si>
  <si>
    <t>C9</t>
    <phoneticPr fontId="5"/>
  </si>
  <si>
    <t>B4</t>
    <phoneticPr fontId="5"/>
  </si>
  <si>
    <t>E5</t>
    <phoneticPr fontId="5"/>
  </si>
  <si>
    <t>E6</t>
    <phoneticPr fontId="5"/>
  </si>
  <si>
    <t>B3</t>
    <phoneticPr fontId="5"/>
  </si>
  <si>
    <t>C5</t>
    <phoneticPr fontId="5"/>
  </si>
  <si>
    <t>B2</t>
    <phoneticPr fontId="5"/>
  </si>
  <si>
    <t>B1</t>
    <phoneticPr fontId="5"/>
  </si>
  <si>
    <t>※　3位決定戦</t>
    <rPh sb="3" eb="4">
      <t>イ</t>
    </rPh>
    <rPh sb="4" eb="7">
      <t>ケッテイセン</t>
    </rPh>
    <phoneticPr fontId="5"/>
  </si>
  <si>
    <t>C7負</t>
    <rPh sb="2" eb="3">
      <t>マ</t>
    </rPh>
    <phoneticPr fontId="5"/>
  </si>
  <si>
    <t>D7負</t>
    <rPh sb="2" eb="3">
      <t>マ</t>
    </rPh>
    <phoneticPr fontId="5"/>
  </si>
  <si>
    <t>C8</t>
    <phoneticPr fontId="5"/>
  </si>
  <si>
    <t>H3</t>
    <phoneticPr fontId="4"/>
  </si>
  <si>
    <t>H1</t>
    <phoneticPr fontId="4"/>
  </si>
  <si>
    <t>H2</t>
    <phoneticPr fontId="4"/>
  </si>
  <si>
    <t>H4</t>
    <phoneticPr fontId="4"/>
  </si>
  <si>
    <t>Bブロック</t>
    <phoneticPr fontId="4"/>
  </si>
  <si>
    <t>I4</t>
    <phoneticPr fontId="4"/>
  </si>
  <si>
    <t>I3</t>
    <phoneticPr fontId="4"/>
  </si>
  <si>
    <t>Yachiboず</t>
    <phoneticPr fontId="4"/>
  </si>
  <si>
    <t>I2</t>
    <phoneticPr fontId="4"/>
  </si>
  <si>
    <t>親　睦</t>
    <rPh sb="0" eb="1">
      <t>オヤ</t>
    </rPh>
    <rPh sb="2" eb="3">
      <t>ムツミ</t>
    </rPh>
    <phoneticPr fontId="4"/>
  </si>
  <si>
    <t>A3</t>
    <phoneticPr fontId="4"/>
  </si>
  <si>
    <t>I7</t>
    <phoneticPr fontId="4"/>
  </si>
  <si>
    <t>I6</t>
    <phoneticPr fontId="4"/>
  </si>
  <si>
    <t>A4</t>
    <phoneticPr fontId="4"/>
  </si>
  <si>
    <t>I5</t>
    <phoneticPr fontId="4"/>
  </si>
  <si>
    <t>レディースブロンズ決勝トーナメント</t>
    <rPh sb="9" eb="11">
      <t>ケッショウ</t>
    </rPh>
    <phoneticPr fontId="4"/>
  </si>
  <si>
    <t>優　勝</t>
    <rPh sb="0" eb="1">
      <t>ユウ</t>
    </rPh>
    <rPh sb="2" eb="3">
      <t>マサル</t>
    </rPh>
    <phoneticPr fontId="4"/>
  </si>
  <si>
    <t>A1</t>
    <phoneticPr fontId="4"/>
  </si>
  <si>
    <t>A2</t>
    <phoneticPr fontId="4"/>
  </si>
  <si>
    <t>H5</t>
    <phoneticPr fontId="5"/>
  </si>
  <si>
    <t>H6</t>
    <phoneticPr fontId="5"/>
  </si>
  <si>
    <t>H8</t>
    <phoneticPr fontId="5"/>
  </si>
  <si>
    <t>〇　3位決定戦</t>
    <rPh sb="3" eb="4">
      <t>イ</t>
    </rPh>
    <rPh sb="4" eb="7">
      <t>ケッテイセン</t>
    </rPh>
    <phoneticPr fontId="4"/>
  </si>
  <si>
    <t>H5負</t>
    <rPh sb="2" eb="3">
      <t>マ</t>
    </rPh>
    <phoneticPr fontId="4"/>
  </si>
  <si>
    <t>H6負</t>
    <rPh sb="2" eb="3">
      <t>マ</t>
    </rPh>
    <phoneticPr fontId="5"/>
  </si>
  <si>
    <t>H7</t>
    <phoneticPr fontId="5"/>
  </si>
  <si>
    <t>レディースブロンズ一般の部</t>
    <rPh sb="9" eb="11">
      <t>イッパン</t>
    </rPh>
    <rPh sb="12" eb="13">
      <t>ブ</t>
    </rPh>
    <phoneticPr fontId="4"/>
  </si>
  <si>
    <t>エール</t>
    <phoneticPr fontId="5"/>
  </si>
  <si>
    <t>コパン</t>
    <phoneticPr fontId="5"/>
  </si>
  <si>
    <t>I1</t>
    <phoneticPr fontId="5"/>
  </si>
  <si>
    <t>F4</t>
    <phoneticPr fontId="5"/>
  </si>
  <si>
    <t>G3</t>
    <phoneticPr fontId="5"/>
  </si>
  <si>
    <t>G1</t>
    <phoneticPr fontId="5"/>
  </si>
  <si>
    <t>CROSS</t>
    <phoneticPr fontId="5"/>
  </si>
  <si>
    <t>G2</t>
    <phoneticPr fontId="5"/>
  </si>
  <si>
    <t>GETWIN LA</t>
    <phoneticPr fontId="5"/>
  </si>
  <si>
    <t>G4</t>
    <phoneticPr fontId="5"/>
  </si>
  <si>
    <t>スカイメッツA</t>
    <phoneticPr fontId="5"/>
  </si>
  <si>
    <t>サラブ</t>
    <phoneticPr fontId="5"/>
  </si>
  <si>
    <t>決勝　トーナメント</t>
    <rPh sb="0" eb="2">
      <t>ケッショウ</t>
    </rPh>
    <phoneticPr fontId="5"/>
  </si>
  <si>
    <t>G5</t>
    <phoneticPr fontId="5"/>
  </si>
  <si>
    <t>G6</t>
    <phoneticPr fontId="5"/>
  </si>
  <si>
    <t>G8</t>
    <phoneticPr fontId="5"/>
  </si>
  <si>
    <t>※レディースヤング・一般の部親睦</t>
    <rPh sb="10" eb="12">
      <t>イッパン</t>
    </rPh>
    <rPh sb="13" eb="14">
      <t>ブ</t>
    </rPh>
    <rPh sb="14" eb="16">
      <t>シンボク</t>
    </rPh>
    <phoneticPr fontId="5"/>
  </si>
  <si>
    <t>G5負</t>
    <rPh sb="2" eb="3">
      <t>フ</t>
    </rPh>
    <phoneticPr fontId="5"/>
  </si>
  <si>
    <t>F7</t>
    <phoneticPr fontId="5"/>
  </si>
  <si>
    <t>F6</t>
    <phoneticPr fontId="5"/>
  </si>
  <si>
    <t>F8</t>
    <phoneticPr fontId="5"/>
  </si>
  <si>
    <t>G6負</t>
    <rPh sb="2" eb="3">
      <t>マ</t>
    </rPh>
    <phoneticPr fontId="5"/>
  </si>
  <si>
    <t>G7</t>
    <phoneticPr fontId="5"/>
  </si>
  <si>
    <t>※トリムヤング親睦</t>
    <rPh sb="7" eb="9">
      <t>シンボク</t>
    </rPh>
    <phoneticPr fontId="5"/>
  </si>
  <si>
    <t>C4負</t>
    <rPh sb="2" eb="3">
      <t>マ</t>
    </rPh>
    <phoneticPr fontId="5"/>
  </si>
  <si>
    <t>D5負</t>
    <rPh sb="2" eb="3">
      <t>マ</t>
    </rPh>
    <phoneticPr fontId="5"/>
  </si>
  <si>
    <t>E8</t>
    <phoneticPr fontId="5"/>
  </si>
  <si>
    <t>E7</t>
    <phoneticPr fontId="5"/>
  </si>
  <si>
    <t>E9</t>
    <phoneticPr fontId="5"/>
  </si>
  <si>
    <t>C5負</t>
    <rPh sb="2" eb="3">
      <t>マ</t>
    </rPh>
    <phoneticPr fontId="5"/>
  </si>
  <si>
    <t>E5負</t>
    <rPh sb="2" eb="3">
      <t>マ</t>
    </rPh>
    <phoneticPr fontId="5"/>
  </si>
  <si>
    <t>親睦優勝</t>
    <rPh sb="0" eb="2">
      <t>シンボク</t>
    </rPh>
    <rPh sb="2" eb="4">
      <t>ユウショウ</t>
    </rPh>
    <phoneticPr fontId="5"/>
  </si>
  <si>
    <t>親睦準優勝</t>
    <rPh sb="0" eb="2">
      <t>シンボク</t>
    </rPh>
    <rPh sb="2" eb="3">
      <t>ジュン</t>
    </rPh>
    <rPh sb="3" eb="5">
      <t>ユウショウ</t>
    </rPh>
    <phoneticPr fontId="5"/>
  </si>
  <si>
    <t>第１４回　忠和商事グループ杯ソフトバレーボール大会</t>
    <rPh sb="0" eb="1">
      <t>ダイ</t>
    </rPh>
    <rPh sb="3" eb="4">
      <t>カイ</t>
    </rPh>
    <rPh sb="5" eb="7">
      <t>チュウワ</t>
    </rPh>
    <rPh sb="7" eb="9">
      <t>ショウジ</t>
    </rPh>
    <rPh sb="13" eb="14">
      <t>ハイ</t>
    </rPh>
    <rPh sb="23" eb="25">
      <t>タイカイ</t>
    </rPh>
    <phoneticPr fontId="5"/>
  </si>
  <si>
    <t>会場</t>
    <rPh sb="0" eb="2">
      <t>カイジョウ</t>
    </rPh>
    <phoneticPr fontId="5"/>
  </si>
  <si>
    <t>釧　路　町　総　合　体　育　館</t>
    <rPh sb="0" eb="1">
      <t>セン</t>
    </rPh>
    <rPh sb="2" eb="3">
      <t>ミチ</t>
    </rPh>
    <rPh sb="4" eb="5">
      <t>チョウ</t>
    </rPh>
    <rPh sb="6" eb="7">
      <t>ソウ</t>
    </rPh>
    <rPh sb="8" eb="9">
      <t>ゴウ</t>
    </rPh>
    <rPh sb="10" eb="11">
      <t>カラダ</t>
    </rPh>
    <rPh sb="12" eb="13">
      <t>イク</t>
    </rPh>
    <rPh sb="14" eb="15">
      <t>カン</t>
    </rPh>
    <phoneticPr fontId="5"/>
  </si>
  <si>
    <t>種目</t>
    <rPh sb="0" eb="2">
      <t>シュモク</t>
    </rPh>
    <phoneticPr fontId="5"/>
  </si>
  <si>
    <t>ゴールド／ブロンズ</t>
    <phoneticPr fontId="5"/>
  </si>
  <si>
    <t>ブロンズ</t>
    <phoneticPr fontId="5"/>
  </si>
  <si>
    <t>ヤング/ブロンズ</t>
    <phoneticPr fontId="5"/>
  </si>
  <si>
    <t>ヤング</t>
    <phoneticPr fontId="5"/>
  </si>
  <si>
    <t>ヤング/レ</t>
    <phoneticPr fontId="5"/>
  </si>
  <si>
    <t>レディース
（ヤング）</t>
    <phoneticPr fontId="5"/>
  </si>
  <si>
    <t>レディース
（ブロンズ）</t>
    <phoneticPr fontId="5"/>
  </si>
  <si>
    <t>レディース　　　　　　　　　(ブロンズ)</t>
    <phoneticPr fontId="5"/>
  </si>
  <si>
    <t>コート</t>
    <phoneticPr fontId="5"/>
  </si>
  <si>
    <t>Ａ</t>
    <phoneticPr fontId="5"/>
  </si>
  <si>
    <t>Ｂ</t>
    <phoneticPr fontId="5"/>
  </si>
  <si>
    <t>Ｃ</t>
    <phoneticPr fontId="5"/>
  </si>
  <si>
    <t>Ｄ</t>
    <phoneticPr fontId="5"/>
  </si>
  <si>
    <t>Ｅ</t>
    <phoneticPr fontId="5"/>
  </si>
  <si>
    <t>Ｆ</t>
    <phoneticPr fontId="5"/>
  </si>
  <si>
    <t>Ｇ</t>
    <phoneticPr fontId="5"/>
  </si>
  <si>
    <t>Ｈ</t>
    <phoneticPr fontId="5"/>
  </si>
  <si>
    <t>Ｉ</t>
    <phoneticPr fontId="5"/>
  </si>
  <si>
    <t>浜っこG</t>
    <rPh sb="0" eb="1">
      <t>ハマ</t>
    </rPh>
    <phoneticPr fontId="5"/>
  </si>
  <si>
    <t>プレシャスA</t>
    <phoneticPr fontId="5"/>
  </si>
  <si>
    <t>浜っこK</t>
    <rPh sb="0" eb="1">
      <t>ハマ</t>
    </rPh>
    <phoneticPr fontId="5"/>
  </si>
  <si>
    <t>YB</t>
    <phoneticPr fontId="5"/>
  </si>
  <si>
    <t>浜っこH</t>
    <rPh sb="0" eb="1">
      <t>ハマ</t>
    </rPh>
    <phoneticPr fontId="5"/>
  </si>
  <si>
    <t>スカイメッツC</t>
    <phoneticPr fontId="5"/>
  </si>
  <si>
    <t>スターズ</t>
    <phoneticPr fontId="5"/>
  </si>
  <si>
    <t>ReverseA</t>
    <phoneticPr fontId="5"/>
  </si>
  <si>
    <t>プレシャスC</t>
    <phoneticPr fontId="5"/>
  </si>
  <si>
    <t>フリースタイル</t>
    <phoneticPr fontId="5"/>
  </si>
  <si>
    <t>NBヤング</t>
    <phoneticPr fontId="5"/>
  </si>
  <si>
    <t>マダムサラブ</t>
    <phoneticPr fontId="5"/>
  </si>
  <si>
    <t>審判</t>
    <rPh sb="0" eb="2">
      <t>シンパン</t>
    </rPh>
    <phoneticPr fontId="5"/>
  </si>
  <si>
    <t>浜っこGG</t>
    <rPh sb="0" eb="1">
      <t>ハマ</t>
    </rPh>
    <phoneticPr fontId="5"/>
  </si>
  <si>
    <t>DESIRE</t>
    <phoneticPr fontId="5"/>
  </si>
  <si>
    <t>T.Pooh Z</t>
    <phoneticPr fontId="5"/>
  </si>
  <si>
    <t>プレシャスB</t>
    <phoneticPr fontId="5"/>
  </si>
  <si>
    <t>プレシャスD</t>
    <phoneticPr fontId="5"/>
  </si>
  <si>
    <t>レッドファイアー</t>
    <phoneticPr fontId="5"/>
  </si>
  <si>
    <t>Feliz</t>
    <phoneticPr fontId="5"/>
  </si>
  <si>
    <t>ライオンズ</t>
    <phoneticPr fontId="5"/>
  </si>
  <si>
    <t>Yachiboず</t>
    <phoneticPr fontId="5"/>
  </si>
  <si>
    <t>ヤA4</t>
    <phoneticPr fontId="5"/>
  </si>
  <si>
    <t>ヤB5</t>
    <phoneticPr fontId="5"/>
  </si>
  <si>
    <t>ヤA1</t>
    <phoneticPr fontId="5"/>
  </si>
  <si>
    <t>ゴA１</t>
    <phoneticPr fontId="5"/>
  </si>
  <si>
    <t>ヤB2</t>
    <phoneticPr fontId="5"/>
  </si>
  <si>
    <t>ヤA3</t>
    <phoneticPr fontId="5"/>
  </si>
  <si>
    <t>ヤB3</t>
    <phoneticPr fontId="5"/>
  </si>
  <si>
    <t>レヤA1</t>
    <phoneticPr fontId="5"/>
  </si>
  <si>
    <t>レブA1</t>
    <phoneticPr fontId="5"/>
  </si>
  <si>
    <t>レブA4</t>
    <phoneticPr fontId="5"/>
  </si>
  <si>
    <t>ゴA４</t>
  </si>
  <si>
    <t>ヤA5</t>
    <phoneticPr fontId="5"/>
  </si>
  <si>
    <t>ヤB4</t>
    <phoneticPr fontId="5"/>
  </si>
  <si>
    <t>ヤA6</t>
    <phoneticPr fontId="5"/>
  </si>
  <si>
    <t>レヤA4</t>
    <phoneticPr fontId="5"/>
  </si>
  <si>
    <t>レブB2</t>
    <phoneticPr fontId="5"/>
  </si>
  <si>
    <t>レブB3</t>
    <phoneticPr fontId="5"/>
  </si>
  <si>
    <t>ゴA2/ゴA3</t>
  </si>
  <si>
    <t>C4負</t>
    <rPh sb="2" eb="3">
      <t>フ</t>
    </rPh>
    <phoneticPr fontId="5"/>
  </si>
  <si>
    <t>ヤA2</t>
    <phoneticPr fontId="5"/>
  </si>
  <si>
    <t>ヤB1</t>
    <phoneticPr fontId="5"/>
  </si>
  <si>
    <t>レヤA2/A3</t>
    <phoneticPr fontId="5"/>
  </si>
  <si>
    <t>レブB1/A2</t>
    <phoneticPr fontId="5"/>
  </si>
  <si>
    <t>レブA3</t>
    <phoneticPr fontId="5"/>
  </si>
  <si>
    <t>ゴA2</t>
  </si>
  <si>
    <t>D5勝</t>
    <rPh sb="2" eb="3">
      <t>カチ</t>
    </rPh>
    <phoneticPr fontId="5"/>
  </si>
  <si>
    <t>E5勝</t>
    <rPh sb="2" eb="3">
      <t>カチ</t>
    </rPh>
    <phoneticPr fontId="5"/>
  </si>
  <si>
    <t>G5負</t>
    <rPh sb="2" eb="3">
      <t>マ</t>
    </rPh>
    <phoneticPr fontId="5"/>
  </si>
  <si>
    <t>レヤA2</t>
    <phoneticPr fontId="5"/>
  </si>
  <si>
    <t>レブB1</t>
    <phoneticPr fontId="5"/>
  </si>
  <si>
    <t>ゴA3</t>
  </si>
  <si>
    <t>C4勝</t>
    <rPh sb="2" eb="3">
      <t>カチ</t>
    </rPh>
    <phoneticPr fontId="5"/>
  </si>
  <si>
    <t>レヤA3</t>
    <phoneticPr fontId="5"/>
  </si>
  <si>
    <t>レブA2</t>
    <phoneticPr fontId="5"/>
  </si>
  <si>
    <t>Ａ５負</t>
    <rPh sb="2" eb="3">
      <t>マ</t>
    </rPh>
    <phoneticPr fontId="5"/>
  </si>
  <si>
    <t>G5勝</t>
    <rPh sb="2" eb="3">
      <t>カチ</t>
    </rPh>
    <phoneticPr fontId="5"/>
  </si>
  <si>
    <t>H5負</t>
    <rPh sb="2" eb="3">
      <t>マ</t>
    </rPh>
    <phoneticPr fontId="5"/>
  </si>
  <si>
    <t>C5勝</t>
    <rPh sb="2" eb="3">
      <t>カチ</t>
    </rPh>
    <phoneticPr fontId="5"/>
  </si>
  <si>
    <t>D6勝</t>
    <rPh sb="2" eb="3">
      <t>カチ</t>
    </rPh>
    <phoneticPr fontId="5"/>
  </si>
  <si>
    <t>Ａ６負</t>
    <rPh sb="2" eb="3">
      <t>マ</t>
    </rPh>
    <phoneticPr fontId="5"/>
  </si>
  <si>
    <t>C6勝</t>
    <rPh sb="2" eb="3">
      <t>カチ</t>
    </rPh>
    <phoneticPr fontId="5"/>
  </si>
  <si>
    <t>E6勝</t>
    <rPh sb="2" eb="3">
      <t>カチ</t>
    </rPh>
    <phoneticPr fontId="5"/>
  </si>
  <si>
    <t>A５/Ａ６勝</t>
    <rPh sb="5" eb="6">
      <t>カ</t>
    </rPh>
    <phoneticPr fontId="5"/>
  </si>
  <si>
    <t>C6負</t>
    <rPh sb="2" eb="3">
      <t>マ</t>
    </rPh>
    <phoneticPr fontId="5"/>
  </si>
  <si>
    <t>D6負</t>
    <rPh sb="2" eb="3">
      <t>マ</t>
    </rPh>
    <phoneticPr fontId="5"/>
  </si>
  <si>
    <t>E6負</t>
    <rPh sb="2" eb="3">
      <t>マ</t>
    </rPh>
    <phoneticPr fontId="5"/>
  </si>
  <si>
    <t>H5勝</t>
    <rPh sb="2" eb="3">
      <t>カチ</t>
    </rPh>
    <phoneticPr fontId="5"/>
  </si>
  <si>
    <t>G6勝</t>
    <rPh sb="2" eb="3">
      <t>カチ</t>
    </rPh>
    <phoneticPr fontId="5"/>
  </si>
  <si>
    <t>H6勝</t>
    <rPh sb="2" eb="3">
      <t>カチ</t>
    </rPh>
    <phoneticPr fontId="5"/>
  </si>
  <si>
    <t>Ａ５勝</t>
    <rPh sb="2" eb="3">
      <t>カ</t>
    </rPh>
    <phoneticPr fontId="5"/>
  </si>
  <si>
    <t>Ａ６勝</t>
    <rPh sb="2" eb="3">
      <t>カ</t>
    </rPh>
    <phoneticPr fontId="5"/>
  </si>
  <si>
    <t>Ａ７負</t>
    <rPh sb="2" eb="3">
      <t>マ</t>
    </rPh>
    <phoneticPr fontId="5"/>
  </si>
  <si>
    <t>C7/D7勝</t>
    <rPh sb="5" eb="6">
      <t>カチ</t>
    </rPh>
    <phoneticPr fontId="5"/>
  </si>
  <si>
    <t>E7負</t>
    <rPh sb="2" eb="3">
      <t>マ</t>
    </rPh>
    <phoneticPr fontId="5"/>
  </si>
  <si>
    <t>審判団</t>
    <rPh sb="0" eb="2">
      <t>シンパン</t>
    </rPh>
    <rPh sb="2" eb="3">
      <t>ダン</t>
    </rPh>
    <phoneticPr fontId="5"/>
  </si>
  <si>
    <t>H7負</t>
    <rPh sb="2" eb="3">
      <t>マケ</t>
    </rPh>
    <phoneticPr fontId="5"/>
  </si>
  <si>
    <t>C7勝</t>
    <rPh sb="2" eb="3">
      <t>カチ</t>
    </rPh>
    <phoneticPr fontId="5"/>
  </si>
  <si>
    <t>E7勝</t>
    <rPh sb="2" eb="3">
      <t>カチ</t>
    </rPh>
    <phoneticPr fontId="5"/>
  </si>
  <si>
    <t>D7勝</t>
    <rPh sb="2" eb="3">
      <t>カチ</t>
    </rPh>
    <phoneticPr fontId="5"/>
  </si>
  <si>
    <t>E8勝</t>
    <rPh sb="2" eb="3">
      <t>カチ</t>
    </rPh>
    <phoneticPr fontId="5"/>
  </si>
  <si>
    <t>E8負</t>
    <rPh sb="2" eb="3">
      <t>マ</t>
    </rPh>
    <phoneticPr fontId="5"/>
  </si>
  <si>
    <t>生一倶楽部</t>
    <rPh sb="0" eb="5">
      <t>ナマイチクラブ</t>
    </rPh>
    <phoneticPr fontId="5"/>
  </si>
  <si>
    <t>SOLE・G</t>
    <phoneticPr fontId="5"/>
  </si>
  <si>
    <t>生一ゴールド</t>
    <rPh sb="0" eb="2">
      <t>ナマイチ</t>
    </rPh>
    <phoneticPr fontId="5"/>
  </si>
  <si>
    <t>福泉　風樹</t>
    <rPh sb="0" eb="2">
      <t>フクイズミ</t>
    </rPh>
    <rPh sb="3" eb="4">
      <t>フウ</t>
    </rPh>
    <rPh sb="4" eb="5">
      <t>キ</t>
    </rPh>
    <phoneticPr fontId="38"/>
  </si>
  <si>
    <t>塩谷　拓巳</t>
    <rPh sb="0" eb="2">
      <t>シオヤ</t>
    </rPh>
    <rPh sb="3" eb="5">
      <t>タクミ</t>
    </rPh>
    <phoneticPr fontId="38"/>
  </si>
  <si>
    <t>土屋　凪紗</t>
    <rPh sb="0" eb="2">
      <t>ツチヤ</t>
    </rPh>
    <rPh sb="3" eb="5">
      <t>ナギサ</t>
    </rPh>
    <phoneticPr fontId="38"/>
  </si>
  <si>
    <t>川浪　友莉</t>
    <rPh sb="0" eb="2">
      <t>カワナミ</t>
    </rPh>
    <rPh sb="3" eb="5">
      <t>ユリ</t>
    </rPh>
    <phoneticPr fontId="38"/>
  </si>
  <si>
    <t>堀口　あや</t>
    <rPh sb="0" eb="2">
      <t>ホリグチ</t>
    </rPh>
    <phoneticPr fontId="4"/>
  </si>
  <si>
    <t>福泉　風樹</t>
    <rPh sb="0" eb="2">
      <t>フクイズミ</t>
    </rPh>
    <rPh sb="3" eb="5">
      <t>フウキ</t>
    </rPh>
    <phoneticPr fontId="4"/>
  </si>
  <si>
    <t>ＣＳＧ</t>
    <phoneticPr fontId="14"/>
  </si>
  <si>
    <t>トリムブロンズB</t>
    <phoneticPr fontId="4"/>
  </si>
  <si>
    <t>Ｂブロック</t>
    <phoneticPr fontId="4"/>
  </si>
  <si>
    <t>レディースヤング・一般</t>
    <rPh sb="9" eb="11">
      <t>イッパン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</si>
</sst>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0_);[Red]\(0\)"/>
    <numFmt numFmtId="178" formatCode="0.00_);[Red]\(0.00\)"/>
    <numFmt numFmtId="179" formatCode="0.000_ "/>
    <numFmt numFmtId="180" formatCode="@&quot;コ&quot;&quot;ー&quot;&quot;ト&quot;"/>
    <numFmt numFmtId="181" formatCode="&quot;第&quot;#&quot;試&quot;&quot;合&quot;"/>
  </numFmts>
  <fonts count="5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HG明朝E"/>
      <family val="1"/>
      <charset val="128"/>
    </font>
    <font>
      <sz val="12"/>
      <color theme="1"/>
      <name val="ＭＳ 明朝"/>
      <family val="2"/>
      <charset val="128"/>
    </font>
    <font>
      <b/>
      <sz val="18"/>
      <name val="HG明朝E"/>
      <family val="1"/>
      <charset val="128"/>
    </font>
    <font>
      <b/>
      <sz val="16"/>
      <name val="HG明朝E"/>
      <family val="1"/>
      <charset val="128"/>
    </font>
    <font>
      <sz val="14"/>
      <name val="ＭＳ Ｐ明朝"/>
      <family val="1"/>
      <charset val="128"/>
    </font>
    <font>
      <sz val="14"/>
      <name val="HG明朝E"/>
      <family val="1"/>
      <charset val="128"/>
    </font>
    <font>
      <sz val="6"/>
      <name val="ＭＳ 明朝"/>
      <family val="2"/>
      <charset val="128"/>
    </font>
    <font>
      <sz val="10"/>
      <name val="HG明朝E"/>
      <family val="1"/>
      <charset val="128"/>
    </font>
    <font>
      <sz val="12"/>
      <name val="HG明朝E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HG明朝E"/>
      <family val="1"/>
      <charset val="128"/>
    </font>
    <font>
      <b/>
      <sz val="18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HG明朝B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dashDot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 style="thin">
        <color indexed="64"/>
      </right>
      <top style="slantDashDot">
        <color indexed="64"/>
      </top>
      <bottom/>
      <diagonal/>
    </border>
    <border>
      <left style="thin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slantDashDot">
        <color indexed="64"/>
      </right>
      <top style="double">
        <color indexed="64"/>
      </top>
      <bottom/>
      <diagonal/>
    </border>
    <border>
      <left style="slantDashDot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slantDashDot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slantDashDot">
        <color indexed="64"/>
      </right>
      <top style="thin">
        <color indexed="64"/>
      </top>
      <bottom/>
      <diagonal/>
    </border>
    <border>
      <left style="slantDashDot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double">
        <color indexed="64"/>
      </right>
      <top/>
      <bottom style="thin">
        <color indexed="64"/>
      </bottom>
      <diagonal/>
    </border>
    <border>
      <left style="slantDashDot">
        <color indexed="64"/>
      </left>
      <right style="double">
        <color indexed="64"/>
      </right>
      <top style="thin">
        <color indexed="64"/>
      </top>
      <bottom/>
      <diagonal/>
    </border>
    <border>
      <left style="slantDashDot">
        <color indexed="64"/>
      </left>
      <right style="double">
        <color indexed="64"/>
      </right>
      <top/>
      <bottom/>
      <diagonal/>
    </border>
    <border>
      <left style="slantDashDot">
        <color indexed="64"/>
      </left>
      <right style="double">
        <color indexed="64"/>
      </right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thin">
        <color indexed="64"/>
      </left>
      <right/>
      <top/>
      <bottom style="slantDashDot">
        <color indexed="64"/>
      </bottom>
      <diagonal/>
    </border>
    <border>
      <left/>
      <right style="thin">
        <color indexed="64"/>
      </right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thin">
        <color indexed="64"/>
      </right>
      <top style="dashDotDot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2" fillId="0" borderId="0">
      <alignment vertical="center"/>
    </xf>
    <xf numFmtId="0" fontId="6" fillId="0" borderId="0"/>
    <xf numFmtId="0" fontId="1" fillId="0" borderId="0">
      <alignment vertical="center"/>
    </xf>
    <xf numFmtId="0" fontId="46" fillId="0" borderId="0"/>
  </cellStyleXfs>
  <cellXfs count="678">
    <xf numFmtId="0" fontId="0" fillId="0" borderId="0" xfId="0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9" fillId="0" borderId="0" xfId="2">
      <alignment vertical="center"/>
    </xf>
    <xf numFmtId="0" fontId="11" fillId="0" borderId="0" xfId="1" applyFont="1" applyAlignment="1">
      <alignment horizontal="center" vertical="center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13" fillId="0" borderId="10" xfId="1" applyFont="1" applyBorder="1">
      <alignment vertical="center"/>
    </xf>
    <xf numFmtId="0" fontId="13" fillId="0" borderId="0" xfId="1" applyFont="1" applyAlignment="1">
      <alignment horizontal="center" vertical="center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16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Border="1">
      <alignment vertical="center"/>
    </xf>
    <xf numFmtId="0" fontId="17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6" fillId="0" borderId="0" xfId="1">
      <alignment vertical="center"/>
    </xf>
    <xf numFmtId="0" fontId="10" fillId="0" borderId="0" xfId="1" applyFont="1" applyAlignment="1">
      <alignment vertical="center"/>
    </xf>
    <xf numFmtId="0" fontId="2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21" fillId="0" borderId="0" xfId="1" applyFont="1">
      <alignment vertical="center"/>
    </xf>
    <xf numFmtId="0" fontId="22" fillId="0" borderId="0" xfId="1" applyFont="1">
      <alignment vertical="center"/>
    </xf>
    <xf numFmtId="0" fontId="23" fillId="0" borderId="0" xfId="1" applyFont="1">
      <alignment vertical="center"/>
    </xf>
    <xf numFmtId="0" fontId="8" fillId="0" borderId="0" xfId="1" applyFont="1" applyAlignment="1">
      <alignment vertical="center"/>
    </xf>
    <xf numFmtId="0" fontId="13" fillId="0" borderId="0" xfId="1" applyFont="1" applyAlignment="1">
      <alignment horizontal="distributed" vertical="center"/>
    </xf>
    <xf numFmtId="0" fontId="8" fillId="0" borderId="0" xfId="1" applyFont="1" applyAlignment="1">
      <alignment horizontal="distributed" vertical="center"/>
    </xf>
    <xf numFmtId="0" fontId="7" fillId="0" borderId="0" xfId="4" applyFont="1">
      <alignment vertical="center"/>
    </xf>
    <xf numFmtId="0" fontId="6" fillId="0" borderId="0" xfId="4">
      <alignment vertical="center"/>
    </xf>
    <xf numFmtId="0" fontId="6" fillId="0" borderId="0" xfId="4" applyBorder="1">
      <alignment vertical="center"/>
    </xf>
    <xf numFmtId="0" fontId="6" fillId="0" borderId="1" xfId="4" applyBorder="1">
      <alignment vertical="center"/>
    </xf>
    <xf numFmtId="0" fontId="6" fillId="0" borderId="4" xfId="4" applyBorder="1">
      <alignment vertical="center"/>
    </xf>
    <xf numFmtId="0" fontId="6" fillId="0" borderId="2" xfId="4" applyBorder="1">
      <alignment vertical="center"/>
    </xf>
    <xf numFmtId="0" fontId="6" fillId="0" borderId="9" xfId="4" applyBorder="1">
      <alignment vertical="center"/>
    </xf>
    <xf numFmtId="0" fontId="6" fillId="0" borderId="3" xfId="4" applyBorder="1">
      <alignment vertical="center"/>
    </xf>
    <xf numFmtId="0" fontId="6" fillId="0" borderId="5" xfId="4" applyBorder="1">
      <alignment vertical="center"/>
    </xf>
    <xf numFmtId="0" fontId="6" fillId="0" borderId="7" xfId="4" applyBorder="1">
      <alignment vertical="center"/>
    </xf>
    <xf numFmtId="0" fontId="6" fillId="0" borderId="6" xfId="4" applyBorder="1">
      <alignment vertical="center"/>
    </xf>
    <xf numFmtId="0" fontId="19" fillId="0" borderId="0" xfId="4" applyFont="1" applyAlignment="1">
      <alignment vertical="center"/>
    </xf>
    <xf numFmtId="0" fontId="7" fillId="0" borderId="43" xfId="4" applyFont="1" applyBorder="1">
      <alignment vertical="center"/>
    </xf>
    <xf numFmtId="0" fontId="6" fillId="0" borderId="53" xfId="4" applyBorder="1">
      <alignment vertical="center"/>
    </xf>
    <xf numFmtId="0" fontId="6" fillId="0" borderId="51" xfId="4" applyBorder="1">
      <alignment vertical="center"/>
    </xf>
    <xf numFmtId="0" fontId="7" fillId="0" borderId="7" xfId="4" applyFont="1" applyBorder="1">
      <alignment vertical="center"/>
    </xf>
    <xf numFmtId="0" fontId="7" fillId="0" borderId="5" xfId="4" applyFont="1" applyBorder="1">
      <alignment vertical="center"/>
    </xf>
    <xf numFmtId="0" fontId="7" fillId="0" borderId="6" xfId="4" applyFont="1" applyBorder="1">
      <alignment vertical="center"/>
    </xf>
    <xf numFmtId="0" fontId="7" fillId="0" borderId="51" xfId="4" applyFont="1" applyBorder="1">
      <alignment vertical="center"/>
    </xf>
    <xf numFmtId="0" fontId="6" fillId="0" borderId="43" xfId="4" applyBorder="1">
      <alignment vertical="center"/>
    </xf>
    <xf numFmtId="0" fontId="6" fillId="0" borderId="61" xfId="4" applyBorder="1">
      <alignment vertical="center"/>
    </xf>
    <xf numFmtId="0" fontId="6" fillId="0" borderId="62" xfId="4" applyBorder="1">
      <alignment vertical="center"/>
    </xf>
    <xf numFmtId="0" fontId="6" fillId="0" borderId="63" xfId="4" applyBorder="1">
      <alignment vertical="center"/>
    </xf>
    <xf numFmtId="0" fontId="6" fillId="0" borderId="64" xfId="4" applyBorder="1">
      <alignment vertical="center"/>
    </xf>
    <xf numFmtId="0" fontId="17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6" fillId="0" borderId="0" xfId="4" applyAlignment="1">
      <alignment vertical="center"/>
    </xf>
    <xf numFmtId="0" fontId="6" fillId="0" borderId="0" xfId="4" applyFont="1">
      <alignment vertical="center"/>
    </xf>
    <xf numFmtId="0" fontId="23" fillId="0" borderId="0" xfId="4" applyFont="1">
      <alignment vertical="center"/>
    </xf>
    <xf numFmtId="0" fontId="21" fillId="0" borderId="0" xfId="4" applyFont="1">
      <alignment vertical="center"/>
    </xf>
    <xf numFmtId="0" fontId="21" fillId="0" borderId="0" xfId="4" applyFont="1" applyAlignment="1">
      <alignment vertical="center"/>
    </xf>
    <xf numFmtId="0" fontId="6" fillId="0" borderId="58" xfId="4" applyBorder="1" applyAlignment="1">
      <alignment horizontal="distributed" vertical="center"/>
    </xf>
    <xf numFmtId="0" fontId="6" fillId="0" borderId="0" xfId="4" applyAlignment="1">
      <alignment horizontal="distributed" vertical="center"/>
    </xf>
    <xf numFmtId="0" fontId="6" fillId="0" borderId="33" xfId="4" applyBorder="1" applyAlignment="1">
      <alignment horizontal="distributed" vertical="center"/>
    </xf>
    <xf numFmtId="0" fontId="6" fillId="0" borderId="39" xfId="4" applyBorder="1" applyAlignment="1">
      <alignment horizontal="distributed" vertical="center"/>
    </xf>
    <xf numFmtId="0" fontId="31" fillId="0" borderId="44" xfId="4" applyFont="1" applyBorder="1" applyAlignment="1">
      <alignment horizontal="distributed" vertical="center"/>
    </xf>
    <xf numFmtId="0" fontId="29" fillId="0" borderId="49" xfId="4" applyFont="1" applyBorder="1" applyAlignment="1">
      <alignment horizontal="distributed" vertical="center"/>
    </xf>
    <xf numFmtId="0" fontId="31" fillId="0" borderId="39" xfId="4" applyFont="1" applyBorder="1" applyAlignment="1">
      <alignment horizontal="distributed" vertical="center"/>
    </xf>
    <xf numFmtId="0" fontId="29" fillId="0" borderId="39" xfId="4" applyFont="1" applyBorder="1" applyAlignment="1">
      <alignment horizontal="distributed" vertical="center"/>
    </xf>
    <xf numFmtId="0" fontId="31" fillId="0" borderId="54" xfId="4" applyFont="1" applyBorder="1" applyAlignment="1">
      <alignment horizontal="distributed" vertical="center"/>
    </xf>
    <xf numFmtId="0" fontId="29" fillId="0" borderId="57" xfId="4" applyFont="1" applyBorder="1" applyAlignment="1">
      <alignment horizontal="distributed" vertical="center"/>
    </xf>
    <xf numFmtId="0" fontId="31" fillId="0" borderId="58" xfId="4" applyFont="1" applyBorder="1" applyAlignment="1">
      <alignment horizontal="distributed" vertical="center"/>
    </xf>
    <xf numFmtId="0" fontId="32" fillId="0" borderId="58" xfId="4" applyFont="1" applyBorder="1" applyAlignment="1">
      <alignment horizontal="distributed" vertical="center"/>
    </xf>
    <xf numFmtId="0" fontId="6" fillId="0" borderId="57" xfId="4" applyBorder="1" applyAlignment="1">
      <alignment horizontal="distributed" vertical="center"/>
    </xf>
    <xf numFmtId="0" fontId="7" fillId="0" borderId="57" xfId="4" applyFont="1" applyBorder="1" applyAlignment="1">
      <alignment horizontal="distributed" vertical="center"/>
    </xf>
    <xf numFmtId="0" fontId="6" fillId="0" borderId="59" xfId="4" applyBorder="1" applyAlignment="1">
      <alignment horizontal="distributed" vertical="center"/>
    </xf>
    <xf numFmtId="0" fontId="6" fillId="0" borderId="60" xfId="4" applyBorder="1" applyAlignment="1">
      <alignment horizontal="distributed" vertical="center"/>
    </xf>
    <xf numFmtId="0" fontId="6" fillId="0" borderId="0" xfId="4" applyBorder="1" applyAlignment="1">
      <alignment horizontal="distributed" vertical="center"/>
    </xf>
    <xf numFmtId="0" fontId="16" fillId="0" borderId="0" xfId="4" applyFont="1" applyAlignment="1">
      <alignment horizontal="distributed" vertical="center"/>
    </xf>
    <xf numFmtId="0" fontId="7" fillId="0" borderId="0" xfId="4" applyFont="1" applyAlignment="1">
      <alignment horizontal="distributed" vertical="center"/>
    </xf>
    <xf numFmtId="0" fontId="19" fillId="0" borderId="0" xfId="4" applyFont="1" applyAlignment="1">
      <alignment horizontal="distributed" vertical="center"/>
    </xf>
    <xf numFmtId="0" fontId="6" fillId="0" borderId="57" xfId="4" applyFont="1" applyBorder="1" applyAlignment="1">
      <alignment horizontal="distributed" vertical="center"/>
    </xf>
    <xf numFmtId="0" fontId="16" fillId="0" borderId="0" xfId="1" applyFont="1" applyAlignment="1">
      <alignment vertical="center"/>
    </xf>
    <xf numFmtId="0" fontId="13" fillId="0" borderId="0" xfId="1" applyFont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3" fillId="0" borderId="0" xfId="1" applyFont="1" applyAlignment="1">
      <alignment vertical="center"/>
    </xf>
    <xf numFmtId="0" fontId="6" fillId="0" borderId="0" xfId="12"/>
    <xf numFmtId="0" fontId="6" fillId="0" borderId="11" xfId="12" applyBorder="1" applyAlignment="1">
      <alignment vertical="center"/>
    </xf>
    <xf numFmtId="0" fontId="6" fillId="0" borderId="12" xfId="12" applyBorder="1" applyAlignment="1">
      <alignment horizontal="center" vertical="center"/>
    </xf>
    <xf numFmtId="0" fontId="6" fillId="0" borderId="13" xfId="12" applyBorder="1" applyAlignment="1">
      <alignment horizontal="center" vertical="center"/>
    </xf>
    <xf numFmtId="0" fontId="6" fillId="0" borderId="14" xfId="12" applyBorder="1" applyAlignment="1">
      <alignment horizontal="center" vertical="center"/>
    </xf>
    <xf numFmtId="0" fontId="6" fillId="0" borderId="15" xfId="12" applyBorder="1" applyAlignment="1">
      <alignment horizontal="center" vertical="center"/>
    </xf>
    <xf numFmtId="0" fontId="6" fillId="0" borderId="9" xfId="12" applyBorder="1" applyAlignment="1">
      <alignment horizontal="center" vertical="center"/>
    </xf>
    <xf numFmtId="0" fontId="6" fillId="0" borderId="16" xfId="12" applyBorder="1" applyAlignment="1">
      <alignment horizontal="center" vertical="center"/>
    </xf>
    <xf numFmtId="0" fontId="6" fillId="0" borderId="27" xfId="12" applyBorder="1" applyAlignment="1">
      <alignment horizontal="center" vertical="center"/>
    </xf>
    <xf numFmtId="0" fontId="6" fillId="0" borderId="20" xfId="12" applyBorder="1" applyAlignment="1">
      <alignment horizontal="center" vertical="center"/>
    </xf>
    <xf numFmtId="0" fontId="6" fillId="0" borderId="1" xfId="12" applyBorder="1" applyAlignment="1">
      <alignment horizontal="center" vertical="center"/>
    </xf>
    <xf numFmtId="0" fontId="6" fillId="0" borderId="21" xfId="12" applyBorder="1" applyAlignment="1">
      <alignment vertical="center"/>
    </xf>
    <xf numFmtId="0" fontId="6" fillId="0" borderId="19" xfId="12" applyBorder="1" applyAlignment="1">
      <alignment horizontal="center" vertical="center"/>
    </xf>
    <xf numFmtId="0" fontId="6" fillId="0" borderId="8" xfId="12" applyBorder="1" applyAlignment="1">
      <alignment horizontal="center"/>
    </xf>
    <xf numFmtId="0" fontId="6" fillId="0" borderId="8" xfId="12" applyBorder="1" applyAlignment="1">
      <alignment horizontal="center" vertical="center"/>
    </xf>
    <xf numFmtId="0" fontId="6" fillId="0" borderId="2" xfId="12" applyBorder="1" applyAlignment="1">
      <alignment horizontal="center" vertical="center"/>
    </xf>
    <xf numFmtId="0" fontId="6" fillId="0" borderId="20" xfId="12" applyBorder="1" applyAlignment="1">
      <alignment horizontal="center"/>
    </xf>
    <xf numFmtId="0" fontId="6" fillId="0" borderId="1" xfId="12" applyBorder="1" applyAlignment="1">
      <alignment horizontal="center"/>
    </xf>
    <xf numFmtId="0" fontId="6" fillId="0" borderId="22" xfId="12" applyBorder="1" applyAlignment="1">
      <alignment horizontal="center" vertical="center"/>
    </xf>
    <xf numFmtId="0" fontId="6" fillId="0" borderId="66" xfId="12" applyBorder="1" applyAlignment="1">
      <alignment horizontal="center" vertical="center"/>
    </xf>
    <xf numFmtId="0" fontId="6" fillId="0" borderId="23" xfId="12" applyBorder="1" applyAlignment="1">
      <alignment horizontal="center" vertical="center"/>
    </xf>
    <xf numFmtId="0" fontId="6" fillId="0" borderId="24" xfId="12" applyBorder="1" applyAlignment="1">
      <alignment vertical="center"/>
    </xf>
    <xf numFmtId="0" fontId="6" fillId="0" borderId="25" xfId="12" applyBorder="1" applyAlignment="1">
      <alignment horizontal="center" vertical="center"/>
    </xf>
    <xf numFmtId="0" fontId="6" fillId="0" borderId="0" xfId="12" applyAlignment="1">
      <alignment horizontal="center"/>
    </xf>
    <xf numFmtId="0" fontId="6" fillId="0" borderId="17" xfId="12" applyBorder="1" applyAlignment="1">
      <alignment horizontal="center" vertical="center"/>
    </xf>
    <xf numFmtId="0" fontId="6" fillId="0" borderId="18" xfId="12" applyBorder="1" applyAlignment="1">
      <alignment vertical="center"/>
    </xf>
    <xf numFmtId="0" fontId="6" fillId="0" borderId="18" xfId="12" applyBorder="1" applyAlignment="1">
      <alignment horizontal="right" vertical="center"/>
    </xf>
    <xf numFmtId="0" fontId="6" fillId="0" borderId="6" xfId="12" applyBorder="1" applyAlignment="1">
      <alignment horizontal="center" vertical="center"/>
    </xf>
    <xf numFmtId="0" fontId="6" fillId="0" borderId="28" xfId="12" applyBorder="1" applyAlignment="1">
      <alignment horizontal="center" vertical="center"/>
    </xf>
    <xf numFmtId="0" fontId="6" fillId="0" borderId="29" xfId="12" applyBorder="1" applyAlignment="1">
      <alignment vertical="center"/>
    </xf>
    <xf numFmtId="0" fontId="6" fillId="0" borderId="26" xfId="12" applyBorder="1" applyAlignment="1">
      <alignment horizontal="center" vertical="center"/>
    </xf>
    <xf numFmtId="0" fontId="6" fillId="0" borderId="0" xfId="12" applyAlignment="1">
      <alignment vertical="center"/>
    </xf>
    <xf numFmtId="0" fontId="6" fillId="0" borderId="0" xfId="12" applyAlignment="1">
      <alignment horizontal="center" vertical="center"/>
    </xf>
    <xf numFmtId="0" fontId="6" fillId="0" borderId="24" xfId="12" applyBorder="1" applyAlignment="1">
      <alignment horizontal="right" vertical="center"/>
    </xf>
    <xf numFmtId="0" fontId="6" fillId="0" borderId="29" xfId="12" applyBorder="1" applyAlignment="1">
      <alignment horizontal="right" vertical="center"/>
    </xf>
    <xf numFmtId="0" fontId="6" fillId="0" borderId="21" xfId="12" applyBorder="1" applyAlignment="1">
      <alignment horizontal="right" vertical="center"/>
    </xf>
    <xf numFmtId="0" fontId="6" fillId="0" borderId="23" xfId="12" applyBorder="1" applyAlignment="1">
      <alignment vertical="center"/>
    </xf>
    <xf numFmtId="0" fontId="6" fillId="0" borderId="0" xfId="12" applyAlignment="1">
      <alignment horizontal="right" vertical="center"/>
    </xf>
    <xf numFmtId="0" fontId="6" fillId="0" borderId="68" xfId="12" applyBorder="1" applyAlignment="1">
      <alignment horizontal="center" vertical="center" textRotation="255"/>
    </xf>
    <xf numFmtId="0" fontId="6" fillId="0" borderId="69" xfId="12" applyBorder="1" applyAlignment="1">
      <alignment horizontal="center" vertical="center" textRotation="255"/>
    </xf>
    <xf numFmtId="0" fontId="6" fillId="0" borderId="31" xfId="12" applyBorder="1" applyAlignment="1">
      <alignment horizontal="center" vertical="center"/>
    </xf>
    <xf numFmtId="0" fontId="6" fillId="0" borderId="70" xfId="12" applyBorder="1" applyAlignment="1">
      <alignment horizontal="right" vertical="center"/>
    </xf>
    <xf numFmtId="0" fontId="6" fillId="0" borderId="0" xfId="4" applyAlignment="1">
      <alignment horizontal="center"/>
    </xf>
    <xf numFmtId="0" fontId="6" fillId="0" borderId="71" xfId="4" applyBorder="1">
      <alignment vertical="center"/>
    </xf>
    <xf numFmtId="0" fontId="6" fillId="0" borderId="72" xfId="4" applyBorder="1">
      <alignment vertical="center"/>
    </xf>
    <xf numFmtId="0" fontId="6" fillId="0" borderId="73" xfId="4" applyBorder="1">
      <alignment vertical="center"/>
    </xf>
    <xf numFmtId="0" fontId="36" fillId="0" borderId="0" xfId="4" applyFont="1" applyAlignment="1">
      <alignment horizontal="center"/>
    </xf>
    <xf numFmtId="0" fontId="6" fillId="0" borderId="0" xfId="4" applyAlignment="1"/>
    <xf numFmtId="0" fontId="6" fillId="0" borderId="9" xfId="4" applyBorder="1" applyAlignment="1"/>
    <xf numFmtId="0" fontId="7" fillId="0" borderId="9" xfId="4" applyFont="1" applyBorder="1">
      <alignment vertical="center"/>
    </xf>
    <xf numFmtId="0" fontId="6" fillId="0" borderId="1" xfId="4" applyBorder="1" applyAlignment="1"/>
    <xf numFmtId="0" fontId="6" fillId="0" borderId="4" xfId="4" applyBorder="1" applyAlignment="1"/>
    <xf numFmtId="0" fontId="16" fillId="0" borderId="0" xfId="4" applyFont="1">
      <alignment vertical="center"/>
    </xf>
    <xf numFmtId="0" fontId="15" fillId="0" borderId="0" xfId="4" applyFont="1" applyAlignment="1"/>
    <xf numFmtId="0" fontId="18" fillId="0" borderId="0" xfId="4" applyFont="1">
      <alignment vertical="center"/>
    </xf>
    <xf numFmtId="0" fontId="19" fillId="0" borderId="0" xfId="4" applyFont="1">
      <alignment vertical="center"/>
    </xf>
    <xf numFmtId="0" fontId="15" fillId="0" borderId="0" xfId="4" applyFont="1">
      <alignment vertical="center"/>
    </xf>
    <xf numFmtId="0" fontId="37" fillId="0" borderId="0" xfId="13" applyFont="1" applyAlignment="1">
      <alignment horizontal="center" vertical="center"/>
    </xf>
    <xf numFmtId="0" fontId="1" fillId="0" borderId="0" xfId="13">
      <alignment vertical="center"/>
    </xf>
    <xf numFmtId="0" fontId="7" fillId="0" borderId="0" xfId="13" applyFont="1" applyAlignment="1">
      <alignment horizontal="center" vertical="center"/>
    </xf>
    <xf numFmtId="0" fontId="7" fillId="0" borderId="0" xfId="13" applyFont="1">
      <alignment vertical="center"/>
    </xf>
    <xf numFmtId="0" fontId="39" fillId="0" borderId="0" xfId="13" applyFont="1" applyAlignment="1">
      <alignment horizontal="center" vertical="center"/>
    </xf>
    <xf numFmtId="0" fontId="7" fillId="0" borderId="3" xfId="13" applyFont="1" applyBorder="1" applyAlignment="1">
      <alignment horizontal="center" vertical="center"/>
    </xf>
    <xf numFmtId="0" fontId="40" fillId="0" borderId="8" xfId="13" applyFont="1" applyBorder="1" applyAlignment="1">
      <alignment horizontal="center" vertical="center"/>
    </xf>
    <xf numFmtId="0" fontId="7" fillId="0" borderId="3" xfId="13" applyFont="1" applyBorder="1">
      <alignment vertical="center"/>
    </xf>
    <xf numFmtId="0" fontId="7" fillId="0" borderId="8" xfId="13" applyFont="1" applyBorder="1">
      <alignment vertical="center"/>
    </xf>
    <xf numFmtId="0" fontId="7" fillId="0" borderId="8" xfId="13" applyFont="1" applyBorder="1" applyAlignment="1">
      <alignment horizontal="center" vertical="center" shrinkToFit="1"/>
    </xf>
    <xf numFmtId="0" fontId="7" fillId="0" borderId="8" xfId="13" applyFont="1" applyBorder="1" applyAlignment="1">
      <alignment vertical="center" shrinkToFit="1"/>
    </xf>
    <xf numFmtId="0" fontId="7" fillId="0" borderId="20" xfId="13" applyFont="1" applyBorder="1" applyAlignment="1">
      <alignment horizontal="center" vertical="center"/>
    </xf>
    <xf numFmtId="0" fontId="40" fillId="0" borderId="26" xfId="13" applyFont="1" applyBorder="1" applyAlignment="1">
      <alignment horizontal="center" vertical="center"/>
    </xf>
    <xf numFmtId="0" fontId="40" fillId="0" borderId="74" xfId="13" applyFont="1" applyBorder="1">
      <alignment vertical="center"/>
    </xf>
    <xf numFmtId="0" fontId="40" fillId="0" borderId="27" xfId="13" applyFont="1" applyBorder="1" applyAlignment="1">
      <alignment horizontal="center" vertical="center"/>
    </xf>
    <xf numFmtId="0" fontId="7" fillId="0" borderId="17" xfId="13" applyFont="1" applyBorder="1" applyAlignment="1">
      <alignment horizontal="center" vertical="center"/>
    </xf>
    <xf numFmtId="0" fontId="40" fillId="0" borderId="75" xfId="13" applyFont="1" applyBorder="1">
      <alignment vertical="center"/>
    </xf>
    <xf numFmtId="0" fontId="7" fillId="0" borderId="27" xfId="13" applyFont="1" applyBorder="1">
      <alignment vertical="center"/>
    </xf>
    <xf numFmtId="0" fontId="7" fillId="0" borderId="9" xfId="13" applyFont="1" applyBorder="1" applyAlignment="1">
      <alignment horizontal="center" vertical="center"/>
    </xf>
    <xf numFmtId="0" fontId="40" fillId="0" borderId="28" xfId="13" applyFont="1" applyBorder="1" applyAlignment="1">
      <alignment horizontal="center" vertical="center"/>
    </xf>
    <xf numFmtId="0" fontId="7" fillId="0" borderId="76" xfId="13" applyFont="1" applyBorder="1">
      <alignment vertical="center"/>
    </xf>
    <xf numFmtId="0" fontId="7" fillId="0" borderId="77" xfId="13" applyFont="1" applyBorder="1">
      <alignment vertical="center"/>
    </xf>
    <xf numFmtId="0" fontId="7" fillId="0" borderId="5" xfId="13" applyFont="1" applyBorder="1" applyAlignment="1">
      <alignment horizontal="center" vertical="center"/>
    </xf>
    <xf numFmtId="0" fontId="40" fillId="0" borderId="78" xfId="13" applyFont="1" applyBorder="1">
      <alignment vertical="center"/>
    </xf>
    <xf numFmtId="0" fontId="7" fillId="0" borderId="6" xfId="13" applyFont="1" applyBorder="1">
      <alignment vertical="center"/>
    </xf>
    <xf numFmtId="0" fontId="7" fillId="0" borderId="4" xfId="13" applyFont="1" applyBorder="1">
      <alignment vertical="center"/>
    </xf>
    <xf numFmtId="0" fontId="40" fillId="0" borderId="0" xfId="13" applyFont="1" applyAlignment="1">
      <alignment horizontal="center" vertical="center"/>
    </xf>
    <xf numFmtId="0" fontId="7" fillId="0" borderId="0" xfId="13" applyFont="1" applyAlignment="1">
      <alignment horizontal="center" vertical="center" shrinkToFit="1"/>
    </xf>
    <xf numFmtId="0" fontId="7" fillId="0" borderId="0" xfId="13" applyFont="1" applyAlignment="1">
      <alignment vertical="center" shrinkToFit="1"/>
    </xf>
    <xf numFmtId="0" fontId="40" fillId="0" borderId="0" xfId="13" applyFont="1">
      <alignment vertical="center"/>
    </xf>
    <xf numFmtId="0" fontId="0" fillId="0" borderId="0" xfId="0" applyAlignment="1">
      <alignment vertical="center" shrinkToFit="1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2" borderId="4" xfId="0" applyFill="1" applyBorder="1">
      <alignment vertical="center"/>
    </xf>
    <xf numFmtId="0" fontId="0" fillId="2" borderId="2" xfId="0" applyFill="1" applyBorder="1">
      <alignment vertical="center"/>
    </xf>
    <xf numFmtId="0" fontId="0" fillId="0" borderId="3" xfId="0" applyBorder="1">
      <alignment vertical="center"/>
    </xf>
    <xf numFmtId="0" fontId="0" fillId="2" borderId="0" xfId="0" applyFill="1">
      <alignment vertical="center"/>
    </xf>
    <xf numFmtId="0" fontId="0" fillId="2" borderId="3" xfId="0" applyFill="1" applyBorder="1">
      <alignment vertical="center"/>
    </xf>
    <xf numFmtId="0" fontId="0" fillId="0" borderId="9" xfId="0" applyBorder="1">
      <alignment vertical="center"/>
    </xf>
    <xf numFmtId="0" fontId="0" fillId="4" borderId="0" xfId="0" applyFill="1">
      <alignment vertical="center"/>
    </xf>
    <xf numFmtId="0" fontId="0" fillId="4" borderId="3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" xfId="0" applyBorder="1" applyProtection="1">
      <alignment vertical="center"/>
      <protection hidden="1"/>
    </xf>
    <xf numFmtId="0" fontId="0" fillId="0" borderId="4" xfId="0" applyBorder="1" applyProtection="1">
      <alignment vertical="center"/>
      <protection hidden="1"/>
    </xf>
    <xf numFmtId="0" fontId="0" fillId="0" borderId="1" xfId="0" applyBorder="1">
      <alignment vertical="center"/>
    </xf>
    <xf numFmtId="0" fontId="0" fillId="0" borderId="0" xfId="0" applyProtection="1">
      <alignment vertical="center"/>
      <protection hidden="1"/>
    </xf>
    <xf numFmtId="176" fontId="0" fillId="0" borderId="0" xfId="0" applyNumberFormat="1" applyProtection="1">
      <alignment vertical="center"/>
      <protection hidden="1"/>
    </xf>
    <xf numFmtId="177" fontId="0" fillId="0" borderId="0" xfId="0" applyNumberFormat="1" applyProtection="1">
      <alignment vertical="center"/>
      <protection hidden="1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4" borderId="1" xfId="0" applyFill="1" applyBorder="1">
      <alignment vertical="center"/>
    </xf>
    <xf numFmtId="0" fontId="0" fillId="4" borderId="2" xfId="0" applyFill="1" applyBorder="1">
      <alignment vertical="center"/>
    </xf>
    <xf numFmtId="0" fontId="0" fillId="0" borderId="3" xfId="0" applyBorder="1" applyProtection="1">
      <alignment vertical="center"/>
      <protection hidden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2" borderId="9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179" fontId="0" fillId="0" borderId="0" xfId="0" applyNumberFormat="1" applyAlignment="1" applyProtection="1">
      <alignment vertical="center" shrinkToFit="1"/>
      <protection hidden="1"/>
    </xf>
    <xf numFmtId="176" fontId="0" fillId="0" borderId="0" xfId="0" applyNumberFormat="1" applyAlignment="1">
      <alignment horizontal="center" vertical="center"/>
    </xf>
    <xf numFmtId="0" fontId="0" fillId="0" borderId="7" xfId="0" applyBorder="1">
      <alignment vertical="center"/>
    </xf>
    <xf numFmtId="0" fontId="0" fillId="2" borderId="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6" xfId="0" applyFill="1" applyBorder="1">
      <alignment vertical="center"/>
    </xf>
    <xf numFmtId="0" fontId="0" fillId="4" borderId="7" xfId="0" applyFill="1" applyBorder="1">
      <alignment vertical="center"/>
    </xf>
    <xf numFmtId="0" fontId="0" fillId="5" borderId="0" xfId="0" applyFill="1">
      <alignment vertical="center"/>
    </xf>
    <xf numFmtId="0" fontId="0" fillId="5" borderId="3" xfId="0" applyFill="1" applyBorder="1">
      <alignment vertical="center"/>
    </xf>
    <xf numFmtId="0" fontId="0" fillId="4" borderId="4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0" fontId="0" fillId="5" borderId="9" xfId="0" applyFill="1" applyBorder="1">
      <alignment vertical="center"/>
    </xf>
    <xf numFmtId="179" fontId="0" fillId="0" borderId="0" xfId="0" applyNumberFormat="1" applyProtection="1">
      <alignment vertical="center"/>
      <protection hidden="1"/>
    </xf>
    <xf numFmtId="0" fontId="0" fillId="5" borderId="5" xfId="0" applyFill="1" applyBorder="1">
      <alignment vertical="center"/>
    </xf>
    <xf numFmtId="0" fontId="0" fillId="5" borderId="6" xfId="0" applyFill="1" applyBorder="1">
      <alignment vertical="center"/>
    </xf>
    <xf numFmtId="0" fontId="0" fillId="5" borderId="7" xfId="0" applyFill="1" applyBorder="1">
      <alignment vertical="center"/>
    </xf>
    <xf numFmtId="0" fontId="0" fillId="5" borderId="4" xfId="0" applyFill="1" applyBorder="1">
      <alignment vertical="center"/>
    </xf>
    <xf numFmtId="0" fontId="44" fillId="0" borderId="0" xfId="0" applyFont="1">
      <alignment vertical="center"/>
    </xf>
    <xf numFmtId="0" fontId="43" fillId="0" borderId="0" xfId="0" applyFont="1">
      <alignment vertical="center"/>
    </xf>
    <xf numFmtId="0" fontId="0" fillId="5" borderId="4" xfId="0" applyFill="1" applyBorder="1" applyProtection="1">
      <alignment vertical="center"/>
      <protection locked="0"/>
    </xf>
    <xf numFmtId="0" fontId="0" fillId="5" borderId="2" xfId="0" applyFill="1" applyBorder="1" applyProtection="1">
      <alignment vertical="center"/>
      <protection locked="0"/>
    </xf>
    <xf numFmtId="0" fontId="0" fillId="5" borderId="0" xfId="0" applyFill="1" applyProtection="1">
      <alignment vertical="center"/>
      <protection locked="0"/>
    </xf>
    <xf numFmtId="0" fontId="0" fillId="5" borderId="3" xfId="0" applyFill="1" applyBorder="1" applyProtection="1">
      <alignment vertical="center"/>
      <protection locked="0"/>
    </xf>
    <xf numFmtId="0" fontId="0" fillId="5" borderId="9" xfId="0" applyFill="1" applyBorder="1" applyProtection="1">
      <alignment vertical="center"/>
      <protection locked="0"/>
    </xf>
    <xf numFmtId="0" fontId="0" fillId="5" borderId="5" xfId="0" applyFill="1" applyBorder="1" applyProtection="1">
      <alignment vertical="center"/>
      <protection locked="0"/>
    </xf>
    <xf numFmtId="0" fontId="0" fillId="5" borderId="7" xfId="0" applyFill="1" applyBorder="1" applyProtection="1">
      <alignment vertical="center"/>
      <protection locked="0"/>
    </xf>
    <xf numFmtId="0" fontId="0" fillId="5" borderId="6" xfId="0" applyFill="1" applyBorder="1" applyProtection="1">
      <alignment vertical="center"/>
      <protection locked="0"/>
    </xf>
    <xf numFmtId="0" fontId="0" fillId="4" borderId="4" xfId="0" applyFill="1" applyBorder="1" applyProtection="1">
      <alignment vertical="center"/>
      <protection locked="0"/>
    </xf>
    <xf numFmtId="0" fontId="0" fillId="4" borderId="2" xfId="0" applyFill="1" applyBorder="1" applyProtection="1">
      <alignment vertical="center"/>
      <protection locked="0"/>
    </xf>
    <xf numFmtId="0" fontId="0" fillId="4" borderId="0" xfId="0" applyFill="1" applyProtection="1">
      <alignment vertical="center"/>
      <protection locked="0"/>
    </xf>
    <xf numFmtId="0" fontId="0" fillId="4" borderId="3" xfId="0" applyFill="1" applyBorder="1" applyProtection="1">
      <alignment vertical="center"/>
      <protection locked="0"/>
    </xf>
    <xf numFmtId="0" fontId="0" fillId="4" borderId="9" xfId="0" applyFill="1" applyBorder="1" applyProtection="1">
      <alignment vertical="center"/>
      <protection locked="0"/>
    </xf>
    <xf numFmtId="0" fontId="0" fillId="4" borderId="5" xfId="0" applyFill="1" applyBorder="1" applyProtection="1">
      <alignment vertical="center"/>
      <protection locked="0"/>
    </xf>
    <xf numFmtId="0" fontId="0" fillId="4" borderId="7" xfId="0" applyFill="1" applyBorder="1" applyProtection="1">
      <alignment vertical="center"/>
      <protection locked="0"/>
    </xf>
    <xf numFmtId="0" fontId="0" fillId="4" borderId="6" xfId="0" applyFill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178" fontId="0" fillId="0" borderId="0" xfId="0" applyNumberFormat="1" applyAlignment="1" applyProtection="1">
      <alignment horizontal="center" vertical="center"/>
      <protection hidden="1"/>
    </xf>
    <xf numFmtId="176" fontId="0" fillId="0" borderId="0" xfId="0" applyNumberFormat="1" applyAlignment="1" applyProtection="1">
      <alignment horizontal="center" vertical="center"/>
      <protection hidden="1"/>
    </xf>
    <xf numFmtId="179" fontId="0" fillId="0" borderId="0" xfId="0" applyNumberFormat="1" applyAlignment="1" applyProtection="1">
      <alignment horizontal="center" vertical="center"/>
      <protection hidden="1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 hidden="1"/>
    </xf>
    <xf numFmtId="0" fontId="0" fillId="0" borderId="4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4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9" xfId="0" applyBorder="1" applyAlignment="1">
      <alignment vertical="center" shrinkToFit="1"/>
    </xf>
    <xf numFmtId="0" fontId="0" fillId="0" borderId="0" xfId="0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1" xfId="0" applyBorder="1" applyAlignment="1">
      <alignment vertical="center" shrinkToFit="1"/>
    </xf>
    <xf numFmtId="0" fontId="0" fillId="0" borderId="9" xfId="0" applyBorder="1" applyAlignment="1" applyProtection="1">
      <alignment vertical="center" shrinkToFit="1"/>
      <protection locked="0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7" xfId="0" applyBorder="1" applyAlignment="1">
      <alignment vertical="center" shrinkToFit="1"/>
    </xf>
    <xf numFmtId="176" fontId="0" fillId="0" borderId="0" xfId="0" applyNumberFormat="1">
      <alignment vertical="center"/>
    </xf>
    <xf numFmtId="0" fontId="43" fillId="0" borderId="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 shrinkToFit="1"/>
    </xf>
    <xf numFmtId="0" fontId="43" fillId="0" borderId="9" xfId="0" applyFont="1" applyBorder="1">
      <alignment vertical="center"/>
    </xf>
    <xf numFmtId="0" fontId="45" fillId="0" borderId="2" xfId="0" applyFont="1" applyBorder="1">
      <alignment vertical="center"/>
    </xf>
    <xf numFmtId="0" fontId="43" fillId="0" borderId="3" xfId="0" applyFont="1" applyBorder="1">
      <alignment vertical="center"/>
    </xf>
    <xf numFmtId="0" fontId="45" fillId="0" borderId="4" xfId="0" applyFont="1" applyBorder="1">
      <alignment vertical="center"/>
    </xf>
    <xf numFmtId="0" fontId="41" fillId="0" borderId="1" xfId="0" applyFont="1" applyBorder="1">
      <alignment vertical="center"/>
    </xf>
    <xf numFmtId="0" fontId="41" fillId="0" borderId="4" xfId="0" applyFont="1" applyBorder="1">
      <alignment vertical="center"/>
    </xf>
    <xf numFmtId="0" fontId="41" fillId="0" borderId="2" xfId="0" applyFont="1" applyBorder="1">
      <alignment vertical="center"/>
    </xf>
    <xf numFmtId="0" fontId="41" fillId="0" borderId="9" xfId="0" applyFont="1" applyBorder="1">
      <alignment vertical="center"/>
    </xf>
    <xf numFmtId="0" fontId="41" fillId="0" borderId="0" xfId="0" applyFont="1">
      <alignment vertical="center"/>
    </xf>
    <xf numFmtId="0" fontId="41" fillId="0" borderId="3" xfId="0" applyFont="1" applyBorder="1">
      <alignment vertical="center"/>
    </xf>
    <xf numFmtId="0" fontId="41" fillId="0" borderId="5" xfId="0" applyFont="1" applyBorder="1">
      <alignment vertical="center"/>
    </xf>
    <xf numFmtId="0" fontId="41" fillId="0" borderId="7" xfId="0" applyFont="1" applyBorder="1">
      <alignment vertical="center"/>
    </xf>
    <xf numFmtId="0" fontId="41" fillId="0" borderId="6" xfId="0" applyFont="1" applyBorder="1">
      <alignment vertical="center"/>
    </xf>
    <xf numFmtId="0" fontId="48" fillId="0" borderId="0" xfId="14" applyFont="1" applyAlignment="1">
      <alignment vertical="center" shrinkToFit="1"/>
    </xf>
    <xf numFmtId="0" fontId="48" fillId="0" borderId="0" xfId="14" applyFont="1"/>
    <xf numFmtId="0" fontId="48" fillId="0" borderId="95" xfId="14" applyFont="1" applyBorder="1" applyAlignment="1">
      <alignment horizontal="distributed"/>
    </xf>
    <xf numFmtId="0" fontId="48" fillId="0" borderId="96" xfId="14" applyFont="1" applyBorder="1" applyAlignment="1">
      <alignment horizontal="distributed" vertical="center"/>
    </xf>
    <xf numFmtId="0" fontId="48" fillId="0" borderId="16" xfId="14" applyFont="1" applyBorder="1" applyAlignment="1">
      <alignment horizontal="center" vertical="center" shrinkToFit="1"/>
    </xf>
    <xf numFmtId="0" fontId="48" fillId="0" borderId="8" xfId="14" applyFont="1" applyBorder="1" applyAlignment="1">
      <alignment horizontal="center" vertical="center" wrapText="1" shrinkToFit="1"/>
    </xf>
    <xf numFmtId="0" fontId="48" fillId="0" borderId="8" xfId="14" applyFont="1" applyBorder="1" applyAlignment="1">
      <alignment horizontal="center" vertical="center" shrinkToFit="1"/>
    </xf>
    <xf numFmtId="0" fontId="48" fillId="0" borderId="18" xfId="14" applyFont="1" applyBorder="1" applyAlignment="1">
      <alignment horizontal="center" vertical="center" wrapText="1" shrinkToFit="1"/>
    </xf>
    <xf numFmtId="0" fontId="48" fillId="0" borderId="96" xfId="14" applyFont="1" applyBorder="1" applyAlignment="1">
      <alignment horizontal="distributed"/>
    </xf>
    <xf numFmtId="180" fontId="48" fillId="0" borderId="16" xfId="14" applyNumberFormat="1" applyFont="1" applyBorder="1" applyAlignment="1">
      <alignment horizontal="center"/>
    </xf>
    <xf numFmtId="180" fontId="48" fillId="0" borderId="8" xfId="14" applyNumberFormat="1" applyFont="1" applyBorder="1" applyAlignment="1">
      <alignment horizontal="center"/>
    </xf>
    <xf numFmtId="180" fontId="48" fillId="0" borderId="18" xfId="14" applyNumberFormat="1" applyFont="1" applyBorder="1" applyAlignment="1">
      <alignment horizontal="center"/>
    </xf>
    <xf numFmtId="0" fontId="48" fillId="0" borderId="18" xfId="14" applyFont="1" applyBorder="1" applyAlignment="1">
      <alignment horizontal="center" vertical="center" shrinkToFit="1"/>
    </xf>
    <xf numFmtId="181" fontId="48" fillId="6" borderId="96" xfId="14" applyNumberFormat="1" applyFont="1" applyFill="1" applyBorder="1" applyAlignment="1">
      <alignment horizontal="center"/>
    </xf>
    <xf numFmtId="0" fontId="48" fillId="6" borderId="16" xfId="14" applyFont="1" applyFill="1" applyBorder="1" applyAlignment="1">
      <alignment horizontal="center" vertical="center" shrinkToFit="1"/>
    </xf>
    <xf numFmtId="0" fontId="48" fillId="6" borderId="8" xfId="14" applyFont="1" applyFill="1" applyBorder="1" applyAlignment="1">
      <alignment horizontal="center" vertical="center" shrinkToFit="1"/>
    </xf>
    <xf numFmtId="0" fontId="48" fillId="6" borderId="18" xfId="14" applyFont="1" applyFill="1" applyBorder="1" applyAlignment="1">
      <alignment horizontal="center" vertical="center" shrinkToFit="1"/>
    </xf>
    <xf numFmtId="0" fontId="48" fillId="0" borderId="27" xfId="14" applyFont="1" applyBorder="1" applyAlignment="1">
      <alignment horizontal="center" vertical="center" shrinkToFit="1"/>
    </xf>
    <xf numFmtId="0" fontId="49" fillId="0" borderId="8" xfId="14" applyFont="1" applyBorder="1" applyAlignment="1">
      <alignment horizontal="left" vertical="center" shrinkToFit="1"/>
    </xf>
    <xf numFmtId="0" fontId="49" fillId="6" borderId="8" xfId="14" applyFont="1" applyFill="1" applyBorder="1" applyAlignment="1">
      <alignment horizontal="left" vertical="center" shrinkToFit="1"/>
    </xf>
    <xf numFmtId="0" fontId="49" fillId="0" borderId="27" xfId="14" applyFont="1" applyBorder="1" applyAlignment="1">
      <alignment horizontal="left" vertical="center" shrinkToFit="1"/>
    </xf>
    <xf numFmtId="0" fontId="49" fillId="6" borderId="16" xfId="14" applyFont="1" applyFill="1" applyBorder="1" applyAlignment="1">
      <alignment horizontal="left" vertical="center" shrinkToFit="1"/>
    </xf>
    <xf numFmtId="0" fontId="49" fillId="6" borderId="22" xfId="14" applyFont="1" applyFill="1" applyBorder="1" applyAlignment="1">
      <alignment horizontal="left" vertical="center" shrinkToFit="1"/>
    </xf>
    <xf numFmtId="0" fontId="48" fillId="6" borderId="23" xfId="14" applyFont="1" applyFill="1" applyBorder="1" applyAlignment="1">
      <alignment horizontal="center" vertical="center" shrinkToFit="1"/>
    </xf>
    <xf numFmtId="0" fontId="49" fillId="6" borderId="23" xfId="14" applyFont="1" applyFill="1" applyBorder="1" applyAlignment="1">
      <alignment horizontal="left" vertical="center" shrinkToFit="1"/>
    </xf>
    <xf numFmtId="0" fontId="48" fillId="6" borderId="24" xfId="14" applyFont="1" applyFill="1" applyBorder="1" applyAlignment="1">
      <alignment horizontal="center" vertical="center" shrinkToFit="1"/>
    </xf>
    <xf numFmtId="181" fontId="48" fillId="6" borderId="97" xfId="14" applyNumberFormat="1" applyFont="1" applyFill="1" applyBorder="1" applyAlignment="1">
      <alignment horizontal="center"/>
    </xf>
    <xf numFmtId="0" fontId="50" fillId="0" borderId="8" xfId="14" applyFont="1" applyBorder="1" applyAlignment="1">
      <alignment horizontal="left" vertical="center" shrinkToFit="1"/>
    </xf>
    <xf numFmtId="0" fontId="50" fillId="6" borderId="8" xfId="14" applyFont="1" applyFill="1" applyBorder="1" applyAlignment="1">
      <alignment horizontal="left" vertical="center" shrinkToFit="1"/>
    </xf>
    <xf numFmtId="0" fontId="50" fillId="6" borderId="23" xfId="14" applyFont="1" applyFill="1" applyBorder="1" applyAlignment="1">
      <alignment horizontal="left" vertical="center" shrinkToFit="1"/>
    </xf>
    <xf numFmtId="0" fontId="50" fillId="0" borderId="27" xfId="14" applyFont="1" applyBorder="1" applyAlignment="1">
      <alignment horizontal="left" vertical="center" shrinkToFit="1"/>
    </xf>
    <xf numFmtId="0" fontId="50" fillId="0" borderId="18" xfId="14" applyFont="1" applyBorder="1" applyAlignment="1">
      <alignment horizontal="left" vertical="center" shrinkToFit="1"/>
    </xf>
    <xf numFmtId="0" fontId="50" fillId="6" borderId="18" xfId="14" applyFont="1" applyFill="1" applyBorder="1" applyAlignment="1">
      <alignment horizontal="left" vertical="center" shrinkToFit="1"/>
    </xf>
    <xf numFmtId="0" fontId="50" fillId="0" borderId="18" xfId="14" applyFont="1" applyBorder="1" applyAlignment="1">
      <alignment horizontal="center" vertical="center" shrinkToFit="1"/>
    </xf>
    <xf numFmtId="0" fontId="50" fillId="6" borderId="18" xfId="14" applyFont="1" applyFill="1" applyBorder="1" applyAlignment="1">
      <alignment horizontal="center" vertical="center" shrinkToFit="1"/>
    </xf>
    <xf numFmtId="0" fontId="50" fillId="0" borderId="16" xfId="14" applyFont="1" applyBorder="1" applyAlignment="1">
      <alignment horizontal="left" vertical="center" shrinkToFit="1"/>
    </xf>
    <xf numFmtId="0" fontId="50" fillId="6" borderId="16" xfId="14" applyFont="1" applyFill="1" applyBorder="1" applyAlignment="1">
      <alignment horizontal="left" vertical="center" shrinkToFit="1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top"/>
      <protection hidden="1"/>
    </xf>
    <xf numFmtId="0" fontId="0" fillId="2" borderId="7" xfId="0" applyFill="1" applyBorder="1" applyAlignment="1" applyProtection="1">
      <alignment horizontal="center" vertical="top"/>
      <protection hidden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1" fillId="0" borderId="0" xfId="0" applyFont="1" applyAlignment="1" applyProtection="1">
      <alignment horizontal="center" vertical="center"/>
      <protection hidden="1"/>
    </xf>
    <xf numFmtId="0" fontId="41" fillId="0" borderId="0" xfId="0" applyFont="1" applyAlignment="1" applyProtection="1">
      <alignment horizontal="center" vertical="center"/>
      <protection locked="0"/>
    </xf>
    <xf numFmtId="0" fontId="10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6" fillId="0" borderId="0" xfId="1" applyFont="1" applyAlignment="1">
      <alignment horizontal="distributed" vertical="center"/>
    </xf>
    <xf numFmtId="0" fontId="8" fillId="0" borderId="0" xfId="1" applyFont="1" applyAlignment="1">
      <alignment horizontal="distributed" vertical="center"/>
    </xf>
    <xf numFmtId="0" fontId="20" fillId="0" borderId="0" xfId="1" applyFont="1" applyAlignment="1">
      <alignment horizontal="center" vertical="center"/>
    </xf>
    <xf numFmtId="0" fontId="13" fillId="0" borderId="0" xfId="1" applyFont="1" applyAlignment="1">
      <alignment horizontal="distributed" vertical="center"/>
    </xf>
    <xf numFmtId="0" fontId="8" fillId="0" borderId="0" xfId="1" applyFont="1" applyAlignment="1">
      <alignment horizontal="center" vertical="center"/>
    </xf>
    <xf numFmtId="0" fontId="13" fillId="0" borderId="0" xfId="1" applyFont="1" applyAlignment="1">
      <alignment horizontal="distributed" vertical="center" wrapText="1"/>
    </xf>
    <xf numFmtId="0" fontId="8" fillId="0" borderId="0" xfId="1" applyFont="1" applyAlignment="1">
      <alignment horizontal="distributed" vertical="center" wrapText="1"/>
    </xf>
    <xf numFmtId="0" fontId="6" fillId="0" borderId="30" xfId="12" applyBorder="1" applyAlignment="1">
      <alignment horizontal="left" vertical="center"/>
    </xf>
    <xf numFmtId="0" fontId="6" fillId="0" borderId="31" xfId="12" applyBorder="1" applyAlignment="1">
      <alignment horizontal="center" vertical="center"/>
    </xf>
    <xf numFmtId="0" fontId="6" fillId="0" borderId="31" xfId="12" applyBorder="1" applyAlignment="1">
      <alignment vertical="center"/>
    </xf>
    <xf numFmtId="0" fontId="34" fillId="0" borderId="0" xfId="12" applyFont="1" applyAlignment="1">
      <alignment horizontal="right" vertical="center"/>
    </xf>
    <xf numFmtId="0" fontId="6" fillId="0" borderId="11" xfId="12" applyBorder="1" applyAlignment="1">
      <alignment horizontal="center" vertical="center"/>
    </xf>
    <xf numFmtId="0" fontId="6" fillId="0" borderId="11" xfId="12" applyBorder="1" applyAlignment="1">
      <alignment horizontal="left" vertical="center"/>
    </xf>
    <xf numFmtId="0" fontId="6" fillId="0" borderId="67" xfId="12" applyBorder="1" applyAlignment="1">
      <alignment horizontal="left" vertical="center"/>
    </xf>
    <xf numFmtId="0" fontId="6" fillId="0" borderId="0" xfId="12" applyAlignment="1">
      <alignment vertical="center"/>
    </xf>
    <xf numFmtId="0" fontId="8" fillId="0" borderId="0" xfId="4" applyFont="1" applyAlignment="1">
      <alignment horizontal="center" vertical="center"/>
    </xf>
    <xf numFmtId="0" fontId="6" fillId="0" borderId="0" xfId="4" applyAlignment="1">
      <alignment horizontal="center"/>
    </xf>
    <xf numFmtId="0" fontId="6" fillId="0" borderId="0" xfId="4" applyAlignment="1">
      <alignment horizontal="center" vertical="center" textRotation="255"/>
    </xf>
    <xf numFmtId="0" fontId="36" fillId="0" borderId="9" xfId="4" applyFont="1" applyBorder="1" applyAlignment="1">
      <alignment horizontal="center"/>
    </xf>
    <xf numFmtId="0" fontId="6" fillId="0" borderId="3" xfId="4" applyBorder="1" applyAlignment="1">
      <alignment horizontal="center"/>
    </xf>
    <xf numFmtId="0" fontId="6" fillId="0" borderId="9" xfId="4" applyBorder="1" applyAlignment="1">
      <alignment horizontal="center"/>
    </xf>
    <xf numFmtId="0" fontId="36" fillId="0" borderId="0" xfId="4" applyFont="1" applyAlignment="1">
      <alignment horizontal="center"/>
    </xf>
    <xf numFmtId="0" fontId="7" fillId="0" borderId="0" xfId="4" applyFont="1" applyAlignment="1">
      <alignment horizontal="center"/>
    </xf>
    <xf numFmtId="0" fontId="35" fillId="0" borderId="0" xfId="4" applyFont="1" applyAlignment="1">
      <alignment horizontal="center"/>
    </xf>
    <xf numFmtId="0" fontId="25" fillId="0" borderId="0" xfId="4" applyFont="1" applyAlignment="1">
      <alignment horizontal="center"/>
    </xf>
    <xf numFmtId="0" fontId="6" fillId="0" borderId="1" xfId="4" applyBorder="1" applyAlignment="1">
      <alignment horizontal="center" vertical="center"/>
    </xf>
    <xf numFmtId="0" fontId="6" fillId="0" borderId="2" xfId="4" applyBorder="1" applyAlignment="1">
      <alignment horizontal="center" vertical="center"/>
    </xf>
    <xf numFmtId="0" fontId="6" fillId="0" borderId="5" xfId="4" applyBorder="1" applyAlignment="1">
      <alignment horizontal="center" vertical="center"/>
    </xf>
    <xf numFmtId="0" fontId="6" fillId="0" borderId="6" xfId="4" applyBorder="1" applyAlignment="1">
      <alignment horizontal="center" vertical="center"/>
    </xf>
    <xf numFmtId="0" fontId="6" fillId="0" borderId="53" xfId="4" applyBorder="1" applyAlignment="1">
      <alignment horizontal="center" vertical="center"/>
    </xf>
    <xf numFmtId="0" fontId="6" fillId="0" borderId="51" xfId="4" applyBorder="1" applyAlignment="1">
      <alignment horizontal="center" vertical="center"/>
    </xf>
    <xf numFmtId="0" fontId="6" fillId="0" borderId="52" xfId="4" applyBorder="1" applyAlignment="1">
      <alignment horizontal="center" vertical="center"/>
    </xf>
    <xf numFmtId="0" fontId="6" fillId="0" borderId="50" xfId="4" applyBorder="1" applyAlignment="1">
      <alignment horizontal="center" vertical="center"/>
    </xf>
    <xf numFmtId="0" fontId="6" fillId="0" borderId="4" xfId="4" applyBorder="1" applyAlignment="1">
      <alignment horizontal="center" vertical="center"/>
    </xf>
    <xf numFmtId="0" fontId="6" fillId="0" borderId="0" xfId="4" applyBorder="1" applyAlignment="1">
      <alignment horizontal="center" vertical="center"/>
    </xf>
    <xf numFmtId="0" fontId="6" fillId="0" borderId="43" xfId="4" applyBorder="1" applyAlignment="1">
      <alignment horizontal="center" vertical="center"/>
    </xf>
    <xf numFmtId="0" fontId="6" fillId="0" borderId="7" xfId="4" applyBorder="1" applyAlignment="1">
      <alignment horizontal="center" vertical="center"/>
    </xf>
    <xf numFmtId="0" fontId="6" fillId="0" borderId="8" xfId="4" applyBorder="1" applyAlignment="1">
      <alignment horizontal="center" vertical="center"/>
    </xf>
    <xf numFmtId="0" fontId="6" fillId="0" borderId="65" xfId="4" applyBorder="1" applyAlignment="1">
      <alignment horizontal="center" vertical="center"/>
    </xf>
    <xf numFmtId="0" fontId="6" fillId="0" borderId="9" xfId="4" applyBorder="1" applyAlignment="1">
      <alignment horizontal="center" vertical="center"/>
    </xf>
    <xf numFmtId="0" fontId="6" fillId="0" borderId="3" xfId="4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6" fillId="0" borderId="43" xfId="4" applyFont="1" applyBorder="1" applyAlignment="1">
      <alignment horizontal="center" vertical="center"/>
    </xf>
    <xf numFmtId="0" fontId="21" fillId="0" borderId="1" xfId="4" applyFont="1" applyBorder="1" applyAlignment="1">
      <alignment horizontal="center" vertical="center"/>
    </xf>
    <xf numFmtId="0" fontId="21" fillId="0" borderId="2" xfId="4" applyFont="1" applyBorder="1" applyAlignment="1">
      <alignment horizontal="center" vertical="center"/>
    </xf>
    <xf numFmtId="0" fontId="21" fillId="0" borderId="5" xfId="4" applyFont="1" applyBorder="1" applyAlignment="1">
      <alignment horizontal="center" vertical="center"/>
    </xf>
    <xf numFmtId="0" fontId="21" fillId="0" borderId="6" xfId="4" applyFont="1" applyBorder="1" applyAlignment="1">
      <alignment horizontal="center" vertical="center"/>
    </xf>
    <xf numFmtId="0" fontId="6" fillId="0" borderId="40" xfId="4" applyFont="1" applyBorder="1" applyAlignment="1">
      <alignment horizontal="center" vertical="center"/>
    </xf>
    <xf numFmtId="0" fontId="6" fillId="0" borderId="3" xfId="4" applyFont="1" applyBorder="1" applyAlignment="1">
      <alignment horizontal="center" vertical="center"/>
    </xf>
    <xf numFmtId="0" fontId="6" fillId="0" borderId="9" xfId="4" applyFont="1" applyBorder="1" applyAlignment="1">
      <alignment horizontal="center" vertical="center"/>
    </xf>
    <xf numFmtId="0" fontId="26" fillId="0" borderId="9" xfId="4" applyFont="1" applyBorder="1" applyAlignment="1">
      <alignment horizontal="center" vertical="center"/>
    </xf>
    <xf numFmtId="0" fontId="26" fillId="0" borderId="3" xfId="4" applyFont="1" applyBorder="1" applyAlignment="1">
      <alignment horizontal="center" vertical="center"/>
    </xf>
    <xf numFmtId="0" fontId="6" fillId="0" borderId="32" xfId="4" applyFont="1" applyBorder="1" applyAlignment="1">
      <alignment horizontal="center" vertical="center"/>
    </xf>
    <xf numFmtId="0" fontId="6" fillId="0" borderId="56" xfId="4" applyBorder="1" applyAlignment="1">
      <alignment horizontal="center" vertical="center"/>
    </xf>
    <xf numFmtId="0" fontId="6" fillId="0" borderId="32" xfId="4" applyBorder="1" applyAlignment="1">
      <alignment horizontal="center" vertical="center"/>
    </xf>
    <xf numFmtId="0" fontId="6" fillId="0" borderId="52" xfId="4" applyFont="1" applyBorder="1" applyAlignment="1">
      <alignment horizontal="center" vertical="center"/>
    </xf>
    <xf numFmtId="0" fontId="6" fillId="0" borderId="2" xfId="4" applyFont="1" applyBorder="1" applyAlignment="1">
      <alignment horizontal="center" vertical="center"/>
    </xf>
    <xf numFmtId="0" fontId="6" fillId="0" borderId="50" xfId="4" applyFont="1" applyBorder="1" applyAlignment="1">
      <alignment horizontal="center" vertical="center"/>
    </xf>
    <xf numFmtId="0" fontId="6" fillId="0" borderId="6" xfId="4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6" fillId="0" borderId="53" xfId="4" applyFont="1" applyBorder="1" applyAlignment="1">
      <alignment horizontal="center" vertical="center"/>
    </xf>
    <xf numFmtId="0" fontId="6" fillId="0" borderId="7" xfId="4" applyFont="1" applyBorder="1" applyAlignment="1">
      <alignment horizontal="center" vertical="center"/>
    </xf>
    <xf numFmtId="0" fontId="6" fillId="0" borderId="51" xfId="4" applyFont="1" applyBorder="1" applyAlignment="1">
      <alignment horizontal="center" vertical="center"/>
    </xf>
    <xf numFmtId="0" fontId="6" fillId="0" borderId="55" xfId="4" applyFont="1" applyBorder="1" applyAlignment="1">
      <alignment horizontal="center" vertical="center"/>
    </xf>
    <xf numFmtId="0" fontId="6" fillId="0" borderId="27" xfId="4" applyBorder="1" applyAlignment="1">
      <alignment horizontal="center" vertical="center"/>
    </xf>
    <xf numFmtId="0" fontId="6" fillId="0" borderId="55" xfId="4" applyBorder="1" applyAlignment="1">
      <alignment horizontal="center" vertical="center"/>
    </xf>
    <xf numFmtId="0" fontId="6" fillId="0" borderId="17" xfId="4" applyFont="1" applyBorder="1" applyAlignment="1">
      <alignment horizontal="center" vertical="center"/>
    </xf>
    <xf numFmtId="0" fontId="6" fillId="0" borderId="17" xfId="4" applyBorder="1" applyAlignment="1">
      <alignment horizontal="center" vertical="center"/>
    </xf>
    <xf numFmtId="0" fontId="26" fillId="0" borderId="55" xfId="4" applyFont="1" applyBorder="1" applyAlignment="1">
      <alignment horizontal="center" vertical="center"/>
    </xf>
    <xf numFmtId="0" fontId="26" fillId="0" borderId="27" xfId="4" applyFont="1" applyBorder="1" applyAlignment="1">
      <alignment horizontal="center" vertical="center"/>
    </xf>
    <xf numFmtId="0" fontId="29" fillId="0" borderId="36" xfId="4" applyFont="1" applyBorder="1" applyAlignment="1">
      <alignment horizontal="center" vertical="center"/>
    </xf>
    <xf numFmtId="0" fontId="29" fillId="0" borderId="35" xfId="4" applyFont="1" applyBorder="1" applyAlignment="1">
      <alignment horizontal="center" vertical="center"/>
    </xf>
    <xf numFmtId="0" fontId="29" fillId="0" borderId="41" xfId="4" applyFont="1" applyBorder="1" applyAlignment="1">
      <alignment horizontal="center" vertical="center"/>
    </xf>
    <xf numFmtId="0" fontId="29" fillId="0" borderId="42" xfId="4" applyFont="1" applyBorder="1" applyAlignment="1">
      <alignment horizontal="center" vertical="center"/>
    </xf>
    <xf numFmtId="0" fontId="26" fillId="0" borderId="1" xfId="4" applyFont="1" applyBorder="1" applyAlignment="1">
      <alignment horizontal="center" vertical="center"/>
    </xf>
    <xf numFmtId="0" fontId="26" fillId="0" borderId="2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26" fillId="0" borderId="6" xfId="4" applyFont="1" applyBorder="1" applyAlignment="1">
      <alignment horizontal="center" vertical="center"/>
    </xf>
    <xf numFmtId="0" fontId="6" fillId="0" borderId="40" xfId="4" applyBorder="1" applyAlignment="1">
      <alignment horizontal="center" vertical="center"/>
    </xf>
    <xf numFmtId="0" fontId="28" fillId="0" borderId="0" xfId="4" applyFont="1" applyAlignment="1">
      <alignment horizontal="center" vertical="center"/>
    </xf>
    <xf numFmtId="0" fontId="27" fillId="0" borderId="0" xfId="4" applyFont="1" applyAlignment="1">
      <alignment horizontal="center" vertical="center"/>
    </xf>
    <xf numFmtId="0" fontId="27" fillId="0" borderId="0" xfId="4" applyFont="1" applyBorder="1" applyAlignment="1">
      <alignment horizontal="center" vertical="center"/>
    </xf>
    <xf numFmtId="0" fontId="29" fillId="0" borderId="34" xfId="4" applyFont="1" applyBorder="1" applyAlignment="1">
      <alignment horizontal="center" vertical="center"/>
    </xf>
    <xf numFmtId="0" fontId="29" fillId="0" borderId="40" xfId="4" applyFont="1" applyBorder="1" applyAlignment="1">
      <alignment horizontal="center" vertical="center"/>
    </xf>
    <xf numFmtId="0" fontId="29" fillId="0" borderId="3" xfId="4" applyFont="1" applyBorder="1" applyAlignment="1">
      <alignment horizontal="center" vertical="center"/>
    </xf>
    <xf numFmtId="0" fontId="29" fillId="0" borderId="9" xfId="4" applyFont="1" applyBorder="1" applyAlignment="1">
      <alignment horizontal="center" vertical="center"/>
    </xf>
    <xf numFmtId="0" fontId="29" fillId="0" borderId="37" xfId="4" applyFont="1" applyBorder="1" applyAlignment="1">
      <alignment horizontal="center" vertical="center"/>
    </xf>
    <xf numFmtId="0" fontId="29" fillId="0" borderId="38" xfId="4" applyFont="1" applyBorder="1" applyAlignment="1">
      <alignment horizontal="center" vertical="center"/>
    </xf>
    <xf numFmtId="0" fontId="29" fillId="0" borderId="0" xfId="4" applyFont="1" applyBorder="1" applyAlignment="1">
      <alignment horizontal="center" vertical="center"/>
    </xf>
    <xf numFmtId="0" fontId="29" fillId="0" borderId="43" xfId="4" applyFont="1" applyBorder="1" applyAlignment="1">
      <alignment horizontal="center" vertical="center"/>
    </xf>
    <xf numFmtId="0" fontId="6" fillId="0" borderId="45" xfId="4" applyBorder="1" applyAlignment="1">
      <alignment horizontal="center" vertical="center"/>
    </xf>
    <xf numFmtId="0" fontId="6" fillId="0" borderId="46" xfId="4" applyBorder="1" applyAlignment="1">
      <alignment horizontal="center" vertical="center"/>
    </xf>
    <xf numFmtId="0" fontId="6" fillId="0" borderId="47" xfId="4" applyBorder="1" applyAlignment="1">
      <alignment horizontal="center" vertical="center"/>
    </xf>
    <xf numFmtId="0" fontId="6" fillId="0" borderId="48" xfId="4" applyBorder="1" applyAlignment="1">
      <alignment horizontal="center" vertical="center"/>
    </xf>
    <xf numFmtId="0" fontId="30" fillId="0" borderId="36" xfId="4" applyFont="1" applyBorder="1" applyAlignment="1">
      <alignment horizontal="center" vertical="center"/>
    </xf>
    <xf numFmtId="0" fontId="30" fillId="0" borderId="35" xfId="4" applyFont="1" applyBorder="1" applyAlignment="1">
      <alignment horizontal="center" vertical="center"/>
    </xf>
    <xf numFmtId="0" fontId="30" fillId="0" borderId="9" xfId="4" applyFont="1" applyBorder="1" applyAlignment="1">
      <alignment horizontal="center" vertical="center"/>
    </xf>
    <xf numFmtId="0" fontId="30" fillId="0" borderId="3" xfId="4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9" fontId="0" fillId="0" borderId="89" xfId="0" applyNumberFormat="1" applyBorder="1" applyAlignment="1" applyProtection="1">
      <alignment horizontal="center" vertical="center"/>
      <protection hidden="1"/>
    </xf>
    <xf numFmtId="179" fontId="0" fillId="0" borderId="90" xfId="0" applyNumberFormat="1" applyBorder="1" applyAlignment="1" applyProtection="1">
      <alignment horizontal="center" vertical="center"/>
      <protection hidden="1"/>
    </xf>
    <xf numFmtId="179" fontId="0" fillId="0" borderId="91" xfId="0" applyNumberFormat="1" applyBorder="1" applyAlignment="1" applyProtection="1">
      <alignment horizontal="center" vertical="center"/>
      <protection hidden="1"/>
    </xf>
    <xf numFmtId="179" fontId="0" fillId="0" borderId="5" xfId="0" applyNumberFormat="1" applyBorder="1" applyAlignment="1" applyProtection="1">
      <alignment horizontal="center" vertical="center"/>
      <protection hidden="1"/>
    </xf>
    <xf numFmtId="179" fontId="0" fillId="0" borderId="7" xfId="0" applyNumberFormat="1" applyBorder="1" applyAlignment="1" applyProtection="1">
      <alignment horizontal="center" vertical="center"/>
      <protection hidden="1"/>
    </xf>
    <xf numFmtId="179" fontId="0" fillId="0" borderId="6" xfId="0" applyNumberForma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76" fontId="0" fillId="0" borderId="89" xfId="0" applyNumberFormat="1" applyBorder="1" applyAlignment="1" applyProtection="1">
      <alignment horizontal="center" vertical="center"/>
      <protection hidden="1"/>
    </xf>
    <xf numFmtId="0" fontId="0" fillId="0" borderId="90" xfId="0" applyBorder="1" applyAlignment="1" applyProtection="1">
      <alignment horizontal="center" vertical="center"/>
      <protection hidden="1"/>
    </xf>
    <xf numFmtId="0" fontId="0" fillId="0" borderId="91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178" fontId="0" fillId="0" borderId="89" xfId="0" applyNumberFormat="1" applyBorder="1" applyAlignment="1" applyProtection="1">
      <alignment horizontal="center" vertical="center"/>
      <protection hidden="1"/>
    </xf>
    <xf numFmtId="178" fontId="0" fillId="0" borderId="90" xfId="0" applyNumberFormat="1" applyBorder="1" applyAlignment="1" applyProtection="1">
      <alignment horizontal="center" vertical="center"/>
      <protection hidden="1"/>
    </xf>
    <xf numFmtId="178" fontId="0" fillId="0" borderId="91" xfId="0" applyNumberFormat="1" applyBorder="1" applyAlignment="1" applyProtection="1">
      <alignment horizontal="center" vertical="center"/>
      <protection hidden="1"/>
    </xf>
    <xf numFmtId="178" fontId="0" fillId="0" borderId="5" xfId="0" applyNumberFormat="1" applyBorder="1" applyAlignment="1" applyProtection="1">
      <alignment horizontal="center" vertical="center"/>
      <protection hidden="1"/>
    </xf>
    <xf numFmtId="178" fontId="0" fillId="0" borderId="7" xfId="0" applyNumberFormat="1" applyBorder="1" applyAlignment="1" applyProtection="1">
      <alignment horizontal="center" vertical="center"/>
      <protection hidden="1"/>
    </xf>
    <xf numFmtId="178" fontId="0" fillId="0" borderId="6" xfId="0" applyNumberForma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85" xfId="0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42" fillId="0" borderId="0" xfId="0" applyFont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 shrinkToFit="1"/>
      <protection hidden="1"/>
    </xf>
    <xf numFmtId="0" fontId="0" fillId="2" borderId="9" xfId="0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176" fontId="0" fillId="0" borderId="90" xfId="0" applyNumberFormat="1" applyBorder="1" applyAlignment="1" applyProtection="1">
      <alignment horizontal="center" vertical="center"/>
      <protection hidden="1"/>
    </xf>
    <xf numFmtId="176" fontId="0" fillId="0" borderId="91" xfId="0" applyNumberFormat="1" applyBorder="1" applyAlignment="1" applyProtection="1">
      <alignment horizontal="center" vertical="center"/>
      <protection hidden="1"/>
    </xf>
    <xf numFmtId="176" fontId="0" fillId="0" borderId="5" xfId="0" applyNumberFormat="1" applyBorder="1" applyAlignment="1" applyProtection="1">
      <alignment horizontal="center" vertical="center"/>
      <protection hidden="1"/>
    </xf>
    <xf numFmtId="176" fontId="0" fillId="0" borderId="7" xfId="0" applyNumberFormat="1" applyBorder="1" applyAlignment="1" applyProtection="1">
      <alignment horizontal="center" vertical="center"/>
      <protection hidden="1"/>
    </xf>
    <xf numFmtId="176" fontId="0" fillId="0" borderId="6" xfId="0" applyNumberForma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41" fillId="0" borderId="79" xfId="0" applyFont="1" applyBorder="1" applyAlignment="1" applyProtection="1">
      <alignment horizontal="center" vertical="center"/>
      <protection hidden="1"/>
    </xf>
    <xf numFmtId="0" fontId="41" fillId="0" borderId="80" xfId="0" applyFont="1" applyBorder="1" applyAlignment="1" applyProtection="1">
      <alignment horizontal="center" vertical="center"/>
      <protection hidden="1"/>
    </xf>
    <xf numFmtId="0" fontId="41" fillId="0" borderId="81" xfId="0" applyFont="1" applyBorder="1" applyAlignment="1" applyProtection="1">
      <alignment horizontal="center" vertical="center"/>
      <protection hidden="1"/>
    </xf>
    <xf numFmtId="0" fontId="41" fillId="0" borderId="82" xfId="0" applyFont="1" applyBorder="1" applyAlignment="1" applyProtection="1">
      <alignment horizontal="center" vertical="center"/>
      <protection hidden="1"/>
    </xf>
    <xf numFmtId="0" fontId="41" fillId="0" borderId="83" xfId="0" applyFont="1" applyBorder="1" applyAlignment="1" applyProtection="1">
      <alignment horizontal="center" vertical="center"/>
      <protection hidden="1"/>
    </xf>
    <xf numFmtId="0" fontId="41" fillId="0" borderId="84" xfId="0" applyFont="1" applyBorder="1" applyAlignment="1" applyProtection="1">
      <alignment horizontal="center" vertical="center"/>
      <protection hidden="1"/>
    </xf>
    <xf numFmtId="0" fontId="41" fillId="0" borderId="92" xfId="0" applyFont="1" applyBorder="1" applyAlignment="1" applyProtection="1">
      <alignment horizontal="center" vertical="center"/>
      <protection hidden="1"/>
    </xf>
    <xf numFmtId="0" fontId="41" fillId="0" borderId="93" xfId="0" applyFont="1" applyBorder="1" applyAlignment="1" applyProtection="1">
      <alignment horizontal="center" vertical="center"/>
      <protection hidden="1"/>
    </xf>
    <xf numFmtId="0" fontId="41" fillId="0" borderId="94" xfId="0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 textRotation="255" shrinkToFit="1"/>
    </xf>
    <xf numFmtId="0" fontId="41" fillId="0" borderId="79" xfId="0" applyFont="1" applyBorder="1" applyAlignment="1">
      <alignment horizontal="center" vertical="center"/>
    </xf>
    <xf numFmtId="0" fontId="41" fillId="0" borderId="80" xfId="0" applyFont="1" applyBorder="1" applyAlignment="1">
      <alignment horizontal="center" vertical="center"/>
    </xf>
    <xf numFmtId="0" fontId="41" fillId="0" borderId="81" xfId="0" applyFont="1" applyBorder="1" applyAlignment="1">
      <alignment horizontal="center" vertical="center"/>
    </xf>
    <xf numFmtId="0" fontId="41" fillId="0" borderId="82" xfId="0" applyFont="1" applyBorder="1" applyAlignment="1">
      <alignment horizontal="center" vertical="center"/>
    </xf>
    <xf numFmtId="0" fontId="41" fillId="0" borderId="83" xfId="0" applyFont="1" applyBorder="1" applyAlignment="1">
      <alignment horizontal="center" vertical="center"/>
    </xf>
    <xf numFmtId="0" fontId="41" fillId="0" borderId="84" xfId="0" applyFont="1" applyBorder="1" applyAlignment="1">
      <alignment horizontal="center" vertical="center"/>
    </xf>
    <xf numFmtId="0" fontId="41" fillId="0" borderId="92" xfId="0" applyFont="1" applyBorder="1" applyAlignment="1">
      <alignment horizontal="center" vertical="center"/>
    </xf>
    <xf numFmtId="0" fontId="41" fillId="0" borderId="93" xfId="0" applyFont="1" applyBorder="1" applyAlignment="1">
      <alignment horizontal="center" vertical="center"/>
    </xf>
    <xf numFmtId="0" fontId="41" fillId="0" borderId="94" xfId="0" applyFont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3" borderId="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textRotation="255"/>
    </xf>
    <xf numFmtId="0" fontId="0" fillId="2" borderId="9" xfId="0" applyFill="1" applyBorder="1" applyAlignment="1" applyProtection="1">
      <alignment horizontal="center" vertical="top"/>
      <protection hidden="1"/>
    </xf>
    <xf numFmtId="0" fontId="0" fillId="2" borderId="0" xfId="0" applyFill="1" applyAlignment="1" applyProtection="1">
      <alignment horizontal="center" vertical="top"/>
      <protection hidden="1"/>
    </xf>
    <xf numFmtId="0" fontId="0" fillId="2" borderId="3" xfId="0" applyFill="1" applyBorder="1" applyAlignment="1" applyProtection="1">
      <alignment horizontal="center" vertical="top"/>
      <protection hidden="1"/>
    </xf>
    <xf numFmtId="0" fontId="0" fillId="2" borderId="5" xfId="0" applyFill="1" applyBorder="1" applyAlignment="1" applyProtection="1">
      <alignment horizontal="center" vertical="top"/>
      <protection hidden="1"/>
    </xf>
    <xf numFmtId="0" fontId="0" fillId="2" borderId="7" xfId="0" applyFill="1" applyBorder="1" applyAlignment="1" applyProtection="1">
      <alignment horizontal="center" vertical="top"/>
      <protection hidden="1"/>
    </xf>
    <xf numFmtId="0" fontId="0" fillId="2" borderId="6" xfId="0" applyFill="1" applyBorder="1" applyAlignment="1" applyProtection="1">
      <alignment horizontal="center" vertical="top"/>
      <protection hidden="1"/>
    </xf>
    <xf numFmtId="0" fontId="0" fillId="0" borderId="8" xfId="0" applyBorder="1" applyAlignment="1">
      <alignment horizontal="center" vertical="center" textRotation="255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top"/>
      <protection hidden="1"/>
    </xf>
    <xf numFmtId="0" fontId="0" fillId="0" borderId="0" xfId="0" applyAlignment="1" applyProtection="1">
      <alignment horizontal="center" vertical="top"/>
      <protection hidden="1"/>
    </xf>
    <xf numFmtId="0" fontId="0" fillId="0" borderId="3" xfId="0" applyBorder="1" applyAlignment="1" applyProtection="1">
      <alignment horizontal="center" vertical="top"/>
      <protection hidden="1"/>
    </xf>
    <xf numFmtId="0" fontId="0" fillId="0" borderId="5" xfId="0" applyBorder="1" applyAlignment="1" applyProtection="1">
      <alignment horizontal="center" vertical="top"/>
      <protection hidden="1"/>
    </xf>
    <xf numFmtId="0" fontId="0" fillId="0" borderId="7" xfId="0" applyBorder="1" applyAlignment="1" applyProtection="1">
      <alignment horizontal="center" vertical="top"/>
      <protection hidden="1"/>
    </xf>
    <xf numFmtId="0" fontId="0" fillId="0" borderId="6" xfId="0" applyBorder="1" applyAlignment="1" applyProtection="1">
      <alignment horizontal="center" vertical="top"/>
      <protection hidden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4" xfId="0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horizontal="center" vertical="center"/>
      <protection locked="0" hidden="1"/>
    </xf>
    <xf numFmtId="0" fontId="0" fillId="0" borderId="5" xfId="0" applyBorder="1" applyAlignment="1" applyProtection="1">
      <alignment horizontal="center" vertical="center"/>
      <protection locked="0" hidden="1"/>
    </xf>
    <xf numFmtId="0" fontId="0" fillId="0" borderId="7" xfId="0" applyBorder="1" applyAlignment="1" applyProtection="1">
      <alignment horizontal="center" vertical="center"/>
      <protection locked="0" hidden="1"/>
    </xf>
    <xf numFmtId="0" fontId="0" fillId="0" borderId="6" xfId="0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 hidden="1"/>
    </xf>
    <xf numFmtId="0" fontId="0" fillId="0" borderId="9" xfId="0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 vertical="center"/>
      <protection locked="0" hidden="1"/>
    </xf>
    <xf numFmtId="0" fontId="0" fillId="0" borderId="3" xfId="0" applyBorder="1" applyAlignment="1" applyProtection="1">
      <alignment horizontal="center" vertical="center"/>
      <protection locked="0" hidden="1"/>
    </xf>
    <xf numFmtId="0" fontId="0" fillId="0" borderId="0" xfId="0" applyAlignment="1">
      <alignment horizontal="left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5" borderId="9" xfId="0" applyFill="1" applyBorder="1" applyAlignment="1" applyProtection="1">
      <alignment horizontal="center" vertical="top"/>
      <protection hidden="1"/>
    </xf>
    <xf numFmtId="0" fontId="0" fillId="5" borderId="0" xfId="0" applyFill="1" applyAlignment="1" applyProtection="1">
      <alignment horizontal="center" vertical="top"/>
      <protection hidden="1"/>
    </xf>
    <xf numFmtId="0" fontId="0" fillId="5" borderId="3" xfId="0" applyFill="1" applyBorder="1" applyAlignment="1" applyProtection="1">
      <alignment horizontal="center" vertical="top"/>
      <protection hidden="1"/>
    </xf>
    <xf numFmtId="0" fontId="0" fillId="5" borderId="5" xfId="0" applyFill="1" applyBorder="1" applyAlignment="1" applyProtection="1">
      <alignment horizontal="center" vertical="top"/>
      <protection hidden="1"/>
    </xf>
    <xf numFmtId="0" fontId="0" fillId="5" borderId="7" xfId="0" applyFill="1" applyBorder="1" applyAlignment="1" applyProtection="1">
      <alignment horizontal="center" vertical="top"/>
      <protection hidden="1"/>
    </xf>
    <xf numFmtId="0" fontId="0" fillId="5" borderId="6" xfId="0" applyFill="1" applyBorder="1" applyAlignment="1" applyProtection="1">
      <alignment horizontal="center" vertical="top"/>
      <protection hidden="1"/>
    </xf>
    <xf numFmtId="0" fontId="0" fillId="4" borderId="9" xfId="0" applyFill="1" applyBorder="1" applyAlignment="1" applyProtection="1">
      <alignment horizontal="center" vertical="top"/>
      <protection hidden="1"/>
    </xf>
    <xf numFmtId="0" fontId="0" fillId="4" borderId="0" xfId="0" applyFill="1" applyAlignment="1" applyProtection="1">
      <alignment horizontal="center" vertical="top"/>
      <protection hidden="1"/>
    </xf>
    <xf numFmtId="0" fontId="0" fillId="4" borderId="3" xfId="0" applyFill="1" applyBorder="1" applyAlignment="1" applyProtection="1">
      <alignment horizontal="center" vertical="top"/>
      <protection hidden="1"/>
    </xf>
    <xf numFmtId="0" fontId="0" fillId="4" borderId="5" xfId="0" applyFill="1" applyBorder="1" applyAlignment="1" applyProtection="1">
      <alignment horizontal="center" vertical="top"/>
      <protection hidden="1"/>
    </xf>
    <xf numFmtId="0" fontId="0" fillId="4" borderId="7" xfId="0" applyFill="1" applyBorder="1" applyAlignment="1" applyProtection="1">
      <alignment horizontal="center" vertical="top"/>
      <protection hidden="1"/>
    </xf>
    <xf numFmtId="0" fontId="0" fillId="4" borderId="6" xfId="0" applyFill="1" applyBorder="1" applyAlignment="1" applyProtection="1">
      <alignment horizontal="center" vertical="top"/>
      <protection hidden="1"/>
    </xf>
    <xf numFmtId="176" fontId="0" fillId="0" borderId="89" xfId="0" applyNumberFormat="1" applyBorder="1" applyAlignment="1" applyProtection="1">
      <alignment horizontal="center" vertical="center" shrinkToFit="1"/>
      <protection hidden="1"/>
    </xf>
    <xf numFmtId="0" fontId="0" fillId="0" borderId="90" xfId="0" applyBorder="1" applyAlignment="1" applyProtection="1">
      <alignment horizontal="center" vertical="center" shrinkToFit="1"/>
      <protection hidden="1"/>
    </xf>
    <xf numFmtId="0" fontId="0" fillId="0" borderId="91" xfId="0" applyBorder="1" applyAlignment="1" applyProtection="1">
      <alignment horizontal="center" vertical="center" shrinkToFit="1"/>
      <protection hidden="1"/>
    </xf>
    <xf numFmtId="0" fontId="0" fillId="0" borderId="5" xfId="0" applyBorder="1" applyAlignment="1" applyProtection="1">
      <alignment horizontal="center" vertical="center" shrinkToFit="1"/>
      <protection hidden="1"/>
    </xf>
    <xf numFmtId="0" fontId="0" fillId="0" borderId="7" xfId="0" applyBorder="1" applyAlignment="1" applyProtection="1">
      <alignment horizontal="center" vertical="center" shrinkToFit="1"/>
      <protection hidden="1"/>
    </xf>
    <xf numFmtId="0" fontId="0" fillId="0" borderId="6" xfId="0" applyBorder="1" applyAlignment="1" applyProtection="1">
      <alignment horizontal="center" vertical="center" shrinkToFit="1"/>
      <protection hidden="1"/>
    </xf>
    <xf numFmtId="178" fontId="0" fillId="0" borderId="89" xfId="0" applyNumberFormat="1" applyBorder="1" applyAlignment="1" applyProtection="1">
      <alignment horizontal="center" vertical="center" shrinkToFit="1"/>
      <protection hidden="1"/>
    </xf>
    <xf numFmtId="178" fontId="0" fillId="0" borderId="90" xfId="0" applyNumberFormat="1" applyBorder="1" applyAlignment="1" applyProtection="1">
      <alignment horizontal="center" vertical="center" shrinkToFit="1"/>
      <protection hidden="1"/>
    </xf>
    <xf numFmtId="178" fontId="0" fillId="0" borderId="91" xfId="0" applyNumberFormat="1" applyBorder="1" applyAlignment="1" applyProtection="1">
      <alignment horizontal="center" vertical="center" shrinkToFit="1"/>
      <protection hidden="1"/>
    </xf>
    <xf numFmtId="178" fontId="0" fillId="0" borderId="5" xfId="0" applyNumberFormat="1" applyBorder="1" applyAlignment="1" applyProtection="1">
      <alignment horizontal="center" vertical="center" shrinkToFit="1"/>
      <protection hidden="1"/>
    </xf>
    <xf numFmtId="178" fontId="0" fillId="0" borderId="7" xfId="0" applyNumberFormat="1" applyBorder="1" applyAlignment="1" applyProtection="1">
      <alignment horizontal="center" vertical="center" shrinkToFit="1"/>
      <protection hidden="1"/>
    </xf>
    <xf numFmtId="178" fontId="0" fillId="0" borderId="6" xfId="0" applyNumberFormat="1" applyBorder="1" applyAlignment="1" applyProtection="1">
      <alignment horizontal="center" vertical="center" shrinkToFit="1"/>
      <protection hidden="1"/>
    </xf>
    <xf numFmtId="179" fontId="0" fillId="0" borderId="89" xfId="0" applyNumberFormat="1" applyBorder="1" applyAlignment="1" applyProtection="1">
      <alignment horizontal="center" vertical="center" shrinkToFit="1"/>
      <protection hidden="1"/>
    </xf>
    <xf numFmtId="0" fontId="0" fillId="0" borderId="85" xfId="0" applyBorder="1" applyAlignment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  <protection hidden="1"/>
    </xf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86" xfId="0" applyBorder="1" applyAlignment="1">
      <alignment horizontal="center" vertical="center" shrinkToFit="1"/>
    </xf>
    <xf numFmtId="0" fontId="0" fillId="0" borderId="87" xfId="0" applyBorder="1" applyAlignment="1">
      <alignment horizontal="center" vertical="center" shrinkToFit="1"/>
    </xf>
    <xf numFmtId="0" fontId="0" fillId="0" borderId="88" xfId="0" applyBorder="1" applyAlignment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79" xfId="0" applyBorder="1" applyAlignment="1">
      <alignment horizontal="center" vertical="center" shrinkToFit="1"/>
    </xf>
    <xf numFmtId="0" fontId="0" fillId="0" borderId="80" xfId="0" applyBorder="1" applyAlignment="1">
      <alignment horizontal="center" vertical="center" shrinkToFit="1"/>
    </xf>
    <xf numFmtId="0" fontId="0" fillId="0" borderId="81" xfId="0" applyBorder="1" applyAlignment="1">
      <alignment horizontal="center" vertical="center" shrinkToFit="1"/>
    </xf>
    <xf numFmtId="0" fontId="0" fillId="0" borderId="82" xfId="0" applyBorder="1" applyAlignment="1">
      <alignment horizontal="center" vertical="center" shrinkToFit="1"/>
    </xf>
    <xf numFmtId="0" fontId="0" fillId="0" borderId="83" xfId="0" applyBorder="1" applyAlignment="1">
      <alignment horizontal="center" vertical="center" shrinkToFit="1"/>
    </xf>
    <xf numFmtId="0" fontId="0" fillId="0" borderId="84" xfId="0" applyBorder="1" applyAlignment="1">
      <alignment horizontal="center" vertical="center" shrinkToFit="1"/>
    </xf>
    <xf numFmtId="0" fontId="0" fillId="0" borderId="92" xfId="0" applyBorder="1" applyAlignment="1">
      <alignment horizontal="center" vertical="center" shrinkToFit="1"/>
    </xf>
    <xf numFmtId="0" fontId="0" fillId="0" borderId="93" xfId="0" applyBorder="1" applyAlignment="1">
      <alignment horizontal="center" vertical="center" shrinkToFit="1"/>
    </xf>
    <xf numFmtId="0" fontId="0" fillId="0" borderId="9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9" xfId="0" applyBorder="1" applyAlignment="1" applyProtection="1">
      <alignment horizontal="center" vertical="top" shrinkToFit="1"/>
      <protection hidden="1"/>
    </xf>
    <xf numFmtId="0" fontId="0" fillId="0" borderId="0" xfId="0" applyAlignment="1" applyProtection="1">
      <alignment horizontal="center" vertical="top" shrinkToFit="1"/>
      <protection hidden="1"/>
    </xf>
    <xf numFmtId="0" fontId="0" fillId="0" borderId="3" xfId="0" applyBorder="1" applyAlignment="1" applyProtection="1">
      <alignment horizontal="center" vertical="top" shrinkToFit="1"/>
      <protection hidden="1"/>
    </xf>
    <xf numFmtId="0" fontId="0" fillId="0" borderId="5" xfId="0" applyBorder="1" applyAlignment="1" applyProtection="1">
      <alignment horizontal="center" vertical="top" shrinkToFit="1"/>
      <protection hidden="1"/>
    </xf>
    <xf numFmtId="0" fontId="0" fillId="0" borderId="7" xfId="0" applyBorder="1" applyAlignment="1" applyProtection="1">
      <alignment horizontal="center" vertical="top" shrinkToFit="1"/>
      <protection hidden="1"/>
    </xf>
    <xf numFmtId="0" fontId="0" fillId="0" borderId="6" xfId="0" applyBorder="1" applyAlignment="1" applyProtection="1">
      <alignment horizontal="center" vertical="top" shrinkToFit="1"/>
      <protection hidden="1"/>
    </xf>
    <xf numFmtId="0" fontId="0" fillId="0" borderId="8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 shrinkToFit="1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left" vertical="center"/>
    </xf>
    <xf numFmtId="0" fontId="41" fillId="0" borderId="0" xfId="0" applyFont="1" applyAlignment="1" applyProtection="1">
      <alignment horizontal="center" vertical="center"/>
      <protection hidden="1"/>
    </xf>
    <xf numFmtId="0" fontId="41" fillId="0" borderId="9" xfId="0" applyFont="1" applyBorder="1" applyAlignment="1" applyProtection="1">
      <alignment horizontal="center" vertical="center"/>
      <protection hidden="1"/>
    </xf>
    <xf numFmtId="0" fontId="41" fillId="0" borderId="3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0" fillId="0" borderId="17" xfId="13" applyFont="1" applyBorder="1" applyAlignment="1">
      <alignment horizontal="center" vertical="center"/>
    </xf>
    <xf numFmtId="0" fontId="40" fillId="0" borderId="32" xfId="13" applyFont="1" applyBorder="1" applyAlignment="1">
      <alignment horizontal="center" vertical="center"/>
    </xf>
    <xf numFmtId="0" fontId="40" fillId="0" borderId="27" xfId="13" applyFont="1" applyBorder="1" applyAlignment="1">
      <alignment horizontal="center" vertical="center"/>
    </xf>
    <xf numFmtId="0" fontId="37" fillId="0" borderId="0" xfId="13" applyFont="1" applyAlignment="1">
      <alignment horizontal="center" vertical="center"/>
    </xf>
    <xf numFmtId="0" fontId="7" fillId="0" borderId="17" xfId="13" applyFont="1" applyBorder="1" applyAlignment="1">
      <alignment horizontal="center" vertical="center"/>
    </xf>
    <xf numFmtId="0" fontId="7" fillId="0" borderId="27" xfId="13" applyFont="1" applyBorder="1" applyAlignment="1">
      <alignment horizontal="center" vertical="center"/>
    </xf>
    <xf numFmtId="0" fontId="7" fillId="0" borderId="32" xfId="13" applyFont="1" applyBorder="1" applyAlignment="1">
      <alignment horizontal="center" vertical="center"/>
    </xf>
    <xf numFmtId="0" fontId="7" fillId="0" borderId="1" xfId="13" applyFont="1" applyBorder="1" applyAlignment="1">
      <alignment horizontal="center" vertical="center" shrinkToFit="1"/>
    </xf>
    <xf numFmtId="0" fontId="7" fillId="0" borderId="4" xfId="13" applyFont="1" applyBorder="1" applyAlignment="1">
      <alignment horizontal="center" vertical="center" shrinkToFit="1"/>
    </xf>
    <xf numFmtId="0" fontId="7" fillId="0" borderId="17" xfId="13" applyFont="1" applyBorder="1" applyAlignment="1">
      <alignment horizontal="center" vertical="center" shrinkToFit="1"/>
    </xf>
    <xf numFmtId="0" fontId="7" fillId="0" borderId="27" xfId="13" applyFont="1" applyBorder="1" applyAlignment="1">
      <alignment horizontal="center" vertical="center" shrinkToFit="1"/>
    </xf>
    <xf numFmtId="0" fontId="40" fillId="0" borderId="17" xfId="13" applyFont="1" applyBorder="1" applyAlignment="1">
      <alignment horizontal="center" vertical="center" shrinkToFit="1"/>
    </xf>
    <xf numFmtId="0" fontId="7" fillId="0" borderId="32" xfId="13" applyFont="1" applyBorder="1" applyAlignment="1">
      <alignment horizontal="center" vertical="center" shrinkToFit="1"/>
    </xf>
    <xf numFmtId="0" fontId="7" fillId="0" borderId="0" xfId="13" applyFont="1" applyAlignment="1">
      <alignment horizontal="center" vertical="center"/>
    </xf>
    <xf numFmtId="0" fontId="7" fillId="0" borderId="0" xfId="13" applyFont="1" applyAlignment="1">
      <alignment horizontal="center" vertical="center" shrinkToFit="1"/>
    </xf>
    <xf numFmtId="0" fontId="40" fillId="0" borderId="0" xfId="13" applyFont="1" applyAlignment="1">
      <alignment horizontal="center" vertical="center"/>
    </xf>
    <xf numFmtId="181" fontId="48" fillId="0" borderId="96" xfId="14" applyNumberFormat="1" applyFont="1" applyBorder="1" applyAlignment="1">
      <alignment horizontal="center" vertical="center"/>
    </xf>
    <xf numFmtId="0" fontId="47" fillId="0" borderId="11" xfId="14" applyFont="1" applyBorder="1" applyAlignment="1">
      <alignment horizontal="center"/>
    </xf>
    <xf numFmtId="0" fontId="48" fillId="0" borderId="12" xfId="14" applyFont="1" applyBorder="1" applyAlignment="1">
      <alignment horizontal="center"/>
    </xf>
    <xf numFmtId="0" fontId="48" fillId="0" borderId="14" xfId="14" applyFont="1" applyBorder="1" applyAlignment="1">
      <alignment horizontal="center"/>
    </xf>
    <xf numFmtId="0" fontId="48" fillId="0" borderId="15" xfId="14" applyFont="1" applyBorder="1" applyAlignment="1">
      <alignment horizontal="center"/>
    </xf>
    <xf numFmtId="0" fontId="25" fillId="0" borderId="0" xfId="4" applyFont="1" applyAlignment="1">
      <alignment horizontal="center" vertical="center"/>
    </xf>
    <xf numFmtId="0" fontId="23" fillId="0" borderId="0" xfId="4" applyFont="1" applyAlignment="1">
      <alignment horizontal="center" vertical="center"/>
    </xf>
  </cellXfs>
  <cellStyles count="15">
    <cellStyle name="パーセント 2" xfId="5" xr:uid="{00000000-0005-0000-0000-000000000000}"/>
    <cellStyle name="標準" xfId="0" builtinId="0"/>
    <cellStyle name="標準 10" xfId="13" xr:uid="{E1C9F147-797F-4276-95C4-F916B55FDD40}"/>
    <cellStyle name="標準 11" xfId="14" xr:uid="{C3EE47F5-1DE8-4022-B4EB-936390535505}"/>
    <cellStyle name="標準 2" xfId="2" xr:uid="{00000000-0005-0000-0000-000003000000}"/>
    <cellStyle name="標準 2 2" xfId="10" xr:uid="{00000000-0005-0000-0000-000004000000}"/>
    <cellStyle name="標準 3" xfId="3" xr:uid="{00000000-0005-0000-0000-000005000000}"/>
    <cellStyle name="標準 4" xfId="8" xr:uid="{00000000-0005-0000-0000-000006000000}"/>
    <cellStyle name="標準 5" xfId="7" xr:uid="{00000000-0005-0000-0000-000007000000}"/>
    <cellStyle name="標準 6" xfId="9" xr:uid="{00000000-0005-0000-0000-000008000000}"/>
    <cellStyle name="標準 7" xfId="6" xr:uid="{00000000-0005-0000-0000-000009000000}"/>
    <cellStyle name="標準 8" xfId="11" xr:uid="{00000000-0005-0000-0000-00000A000000}"/>
    <cellStyle name="標準 9" xfId="12" xr:uid="{5651695E-3F3B-4371-AA8C-0517F1571B71}"/>
    <cellStyle name="標準_ラビット杯プログラム2009" xfId="4" xr:uid="{00000000-0005-0000-0000-00000B000000}"/>
    <cellStyle name="標準_ラビット杯プログラム2011" xfId="1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31&#24180;&#24230;&#12477;&#12501;&#12488;&#12496;&#12524;&#12540;\2020%20&#24544;&#21644;&#21830;&#20107;&#26479;\2020%20&#24544;&#21644;&#21830;&#20107;&#26479;%20&#12479;&#12452;&#12512;&#12486;&#12540;&#12502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ムテーブル表"/>
      <sheetName val="参加チーム"/>
    </sheetNames>
    <sheetDataSet>
      <sheetData sheetId="0"/>
      <sheetData sheetId="1">
        <row r="3">
          <cell r="A3">
            <v>1</v>
          </cell>
          <cell r="B3" t="str">
            <v>生一ゴールド</v>
          </cell>
          <cell r="C3" t="str">
            <v>浜っ子GG</v>
          </cell>
          <cell r="D3" t="str">
            <v>プレシャスA</v>
          </cell>
          <cell r="E3" t="str">
            <v>スカイメッツC</v>
          </cell>
          <cell r="F3" t="str">
            <v>CROSS</v>
          </cell>
          <cell r="G3"/>
        </row>
        <row r="4">
          <cell r="A4">
            <v>2</v>
          </cell>
          <cell r="B4" t="str">
            <v>SOLE</v>
          </cell>
          <cell r="C4" t="str">
            <v>浜っ子G</v>
          </cell>
          <cell r="D4" t="str">
            <v>YB</v>
          </cell>
          <cell r="E4" t="str">
            <v>ブラックキャット</v>
          </cell>
          <cell r="F4" t="str">
            <v>GETWIN LA</v>
          </cell>
          <cell r="G4"/>
        </row>
        <row r="5">
          <cell r="A5">
            <v>3</v>
          </cell>
          <cell r="B5" t="str">
            <v>SOLE・G</v>
          </cell>
          <cell r="C5" t="str">
            <v>Feliz</v>
          </cell>
          <cell r="D5" t="str">
            <v>フリースタイル</v>
          </cell>
          <cell r="E5" t="str">
            <v>ピース</v>
          </cell>
          <cell r="F5" t="str">
            <v>スカイメッツA</v>
          </cell>
          <cell r="G5"/>
        </row>
        <row r="6">
          <cell r="A6">
            <v>4</v>
          </cell>
          <cell r="B6" t="str">
            <v>生一倶楽部</v>
          </cell>
          <cell r="C6" t="str">
            <v>T.Pooh Z</v>
          </cell>
          <cell r="D6" t="str">
            <v>プレシャスB</v>
          </cell>
          <cell r="E6" t="str">
            <v>マダムサラブ</v>
          </cell>
          <cell r="F6" t="str">
            <v>サラブ</v>
          </cell>
          <cell r="G6"/>
        </row>
        <row r="7">
          <cell r="A7">
            <v>5</v>
          </cell>
          <cell r="B7"/>
          <cell r="C7" t="str">
            <v>スターズ</v>
          </cell>
          <cell r="D7" t="str">
            <v>DESIRE</v>
          </cell>
          <cell r="E7" t="str">
            <v>Yachiboず</v>
          </cell>
          <cell r="F7"/>
          <cell r="G7"/>
        </row>
        <row r="8">
          <cell r="A8">
            <v>6</v>
          </cell>
          <cell r="B8"/>
          <cell r="C8"/>
          <cell r="D8" t="str">
            <v>ReverseA</v>
          </cell>
          <cell r="E8" t="str">
            <v>レッドファイアー</v>
          </cell>
          <cell r="F8"/>
          <cell r="G8"/>
        </row>
        <row r="9">
          <cell r="A9">
            <v>7</v>
          </cell>
          <cell r="B9"/>
          <cell r="C9"/>
          <cell r="D9" t="str">
            <v>浜っ子K</v>
          </cell>
          <cell r="E9" t="str">
            <v>ライオンズ</v>
          </cell>
          <cell r="F9"/>
          <cell r="G9"/>
        </row>
        <row r="10">
          <cell r="A10">
            <v>8</v>
          </cell>
          <cell r="B10"/>
          <cell r="C10"/>
          <cell r="D10" t="str">
            <v>プレシャスC</v>
          </cell>
          <cell r="E10"/>
          <cell r="F10"/>
          <cell r="G10"/>
        </row>
        <row r="11">
          <cell r="A11">
            <v>9</v>
          </cell>
          <cell r="B11"/>
          <cell r="C11"/>
          <cell r="D11" t="str">
            <v>浜っ子H</v>
          </cell>
          <cell r="E11"/>
          <cell r="F11"/>
          <cell r="G11"/>
        </row>
        <row r="12">
          <cell r="A12">
            <v>10</v>
          </cell>
          <cell r="B12"/>
          <cell r="C12"/>
          <cell r="D12" t="str">
            <v>NBヤング</v>
          </cell>
          <cell r="E12"/>
          <cell r="F12"/>
          <cell r="G12"/>
        </row>
        <row r="13">
          <cell r="A13">
            <v>11</v>
          </cell>
          <cell r="B13"/>
          <cell r="C13"/>
          <cell r="D13" t="str">
            <v>プレシャスD</v>
          </cell>
          <cell r="E13"/>
          <cell r="F13"/>
          <cell r="G13"/>
        </row>
        <row r="14">
          <cell r="A14">
            <v>12</v>
          </cell>
          <cell r="B14"/>
          <cell r="C14"/>
          <cell r="D14"/>
          <cell r="E14"/>
          <cell r="F14"/>
          <cell r="G14"/>
        </row>
        <row r="15">
          <cell r="A15">
            <v>13</v>
          </cell>
          <cell r="B15"/>
          <cell r="C15"/>
          <cell r="D15"/>
          <cell r="E15"/>
          <cell r="F15"/>
          <cell r="G15"/>
        </row>
        <row r="16">
          <cell r="A16">
            <v>14</v>
          </cell>
          <cell r="B16"/>
          <cell r="C16"/>
          <cell r="D16"/>
          <cell r="E16"/>
          <cell r="F16"/>
          <cell r="G16"/>
        </row>
        <row r="17">
          <cell r="A17">
            <v>15</v>
          </cell>
          <cell r="B17"/>
          <cell r="C17"/>
          <cell r="D17"/>
          <cell r="E17"/>
          <cell r="F17"/>
          <cell r="G17"/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5"/>
  <sheetViews>
    <sheetView view="pageLayout" topLeftCell="A25" zoomScaleNormal="100" workbookViewId="0">
      <selection activeCell="H20" sqref="H20"/>
    </sheetView>
  </sheetViews>
  <sheetFormatPr defaultRowHeight="14.25" x14ac:dyDescent="0.15"/>
  <cols>
    <col min="1" max="1" width="2.625" style="2" customWidth="1"/>
    <col min="2" max="11" width="4.625" style="2" customWidth="1"/>
    <col min="12" max="12" width="3.25" style="2" customWidth="1"/>
    <col min="13" max="13" width="2.375" style="2" customWidth="1"/>
    <col min="14" max="18" width="4.625" style="2" customWidth="1"/>
    <col min="19" max="19" width="4" style="2" customWidth="1"/>
    <col min="20" max="23" width="4.625" style="2" customWidth="1"/>
    <col min="24" max="16384" width="9" style="3"/>
  </cols>
  <sheetData>
    <row r="1" spans="1:23" x14ac:dyDescent="0.15">
      <c r="A1" s="1"/>
    </row>
    <row r="2" spans="1:23" x14ac:dyDescent="0.15">
      <c r="A2" s="1"/>
      <c r="B2" s="335" t="s">
        <v>0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</row>
    <row r="3" spans="1:23" x14ac:dyDescent="0.15">
      <c r="A3" s="1"/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</row>
    <row r="4" spans="1:23" ht="18.75" x14ac:dyDescent="0.15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3" ht="18.75" x14ac:dyDescent="0.15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3" x14ac:dyDescent="0.15">
      <c r="A6" s="1"/>
    </row>
    <row r="7" spans="1:23" ht="17.25" x14ac:dyDescent="0.15">
      <c r="A7" s="5"/>
      <c r="B7" s="6"/>
      <c r="C7" s="336" t="s">
        <v>1</v>
      </c>
      <c r="D7" s="336"/>
      <c r="E7" s="336"/>
      <c r="F7" s="336"/>
      <c r="G7" s="336"/>
      <c r="H7" s="336"/>
      <c r="I7" s="6"/>
      <c r="J7" s="6"/>
      <c r="K7" s="6"/>
      <c r="L7" s="6"/>
      <c r="M7" s="6"/>
      <c r="N7" s="6"/>
      <c r="O7" s="336" t="s">
        <v>2</v>
      </c>
      <c r="P7" s="336"/>
      <c r="Q7" s="336"/>
      <c r="R7" s="336"/>
      <c r="S7" s="336"/>
      <c r="T7" s="6"/>
      <c r="U7" s="6"/>
      <c r="V7" s="6"/>
      <c r="W7" s="6"/>
    </row>
    <row r="8" spans="1:23" ht="17.25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7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17.25" x14ac:dyDescent="0.15">
      <c r="A9" s="5"/>
      <c r="B9" s="8">
        <v>1</v>
      </c>
      <c r="C9" s="6" t="s">
        <v>3</v>
      </c>
      <c r="D9" s="6"/>
      <c r="E9" s="6"/>
      <c r="F9" s="6"/>
      <c r="G9" s="6"/>
      <c r="H9" s="6"/>
      <c r="I9" s="6"/>
      <c r="J9" s="6"/>
      <c r="K9" s="6"/>
      <c r="L9" s="6"/>
      <c r="M9" s="7"/>
      <c r="N9" s="8">
        <v>1</v>
      </c>
      <c r="O9" s="6" t="s">
        <v>3</v>
      </c>
      <c r="P9" s="6"/>
      <c r="Q9" s="6"/>
      <c r="R9" s="6"/>
      <c r="S9" s="6"/>
      <c r="T9" s="6"/>
      <c r="U9" s="6"/>
      <c r="V9" s="6"/>
      <c r="W9" s="6"/>
    </row>
    <row r="10" spans="1:23" ht="17.25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7"/>
      <c r="N10" s="8"/>
      <c r="O10" s="6"/>
      <c r="P10" s="6"/>
      <c r="Q10" s="6"/>
      <c r="R10" s="6"/>
      <c r="S10" s="6"/>
      <c r="T10" s="6"/>
      <c r="U10" s="6"/>
      <c r="V10" s="6"/>
      <c r="W10" s="6"/>
    </row>
    <row r="11" spans="1:23" ht="17.25" x14ac:dyDescent="0.15">
      <c r="A11" s="5"/>
      <c r="B11" s="8">
        <v>2</v>
      </c>
      <c r="C11" s="6" t="s">
        <v>4</v>
      </c>
      <c r="D11" s="6"/>
      <c r="E11" s="6"/>
      <c r="F11" s="6"/>
      <c r="G11" s="6"/>
      <c r="H11" s="6" t="s">
        <v>5</v>
      </c>
      <c r="I11" s="6"/>
      <c r="J11" s="6"/>
      <c r="K11" s="6"/>
      <c r="L11" s="6"/>
      <c r="M11" s="7"/>
      <c r="N11" s="8"/>
      <c r="O11" s="6"/>
      <c r="P11" s="6"/>
      <c r="Q11" s="6"/>
      <c r="R11" s="6"/>
      <c r="S11" s="6"/>
      <c r="T11" s="6"/>
      <c r="U11" s="6"/>
      <c r="V11" s="6"/>
      <c r="W11" s="6"/>
    </row>
    <row r="12" spans="1:23" ht="17.25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7"/>
      <c r="N12" s="8">
        <v>2</v>
      </c>
      <c r="O12" s="6" t="s">
        <v>4</v>
      </c>
      <c r="P12" s="6"/>
      <c r="Q12" s="6"/>
      <c r="R12" s="6"/>
      <c r="S12" s="6"/>
      <c r="T12" s="6" t="s">
        <v>537</v>
      </c>
      <c r="U12" s="6"/>
      <c r="V12" s="6"/>
      <c r="W12" s="6"/>
    </row>
    <row r="13" spans="1:23" ht="17.25" x14ac:dyDescent="0.15">
      <c r="A13" s="5"/>
      <c r="B13" s="8">
        <v>3</v>
      </c>
      <c r="C13" s="6" t="s">
        <v>6</v>
      </c>
      <c r="D13" s="6"/>
      <c r="E13" s="6"/>
      <c r="F13" s="6"/>
      <c r="G13" s="6"/>
      <c r="H13" s="6"/>
      <c r="I13" s="6"/>
      <c r="J13" s="6"/>
      <c r="K13" s="6"/>
      <c r="L13" s="6"/>
      <c r="M13" s="7"/>
      <c r="N13" s="8"/>
      <c r="O13" s="6"/>
      <c r="P13" s="6"/>
      <c r="Q13" s="6"/>
      <c r="R13" s="6"/>
      <c r="S13" s="6"/>
      <c r="T13" s="6"/>
      <c r="U13" s="6"/>
      <c r="V13" s="6"/>
      <c r="W13" s="6"/>
    </row>
    <row r="14" spans="1:23" ht="17.25" x14ac:dyDescent="0.15">
      <c r="A14" s="5"/>
      <c r="B14" s="8"/>
      <c r="C14" s="6"/>
      <c r="D14" s="9" t="s">
        <v>7</v>
      </c>
      <c r="E14" s="9"/>
      <c r="F14" s="9"/>
      <c r="G14" s="9"/>
      <c r="H14" s="10" t="s">
        <v>8</v>
      </c>
      <c r="I14" s="6"/>
      <c r="J14" s="6"/>
      <c r="K14" s="6"/>
      <c r="L14" s="6"/>
      <c r="M14" s="7"/>
      <c r="N14" s="8"/>
      <c r="O14" s="6"/>
      <c r="P14" s="6"/>
      <c r="Q14" s="6"/>
      <c r="R14" s="6"/>
      <c r="S14" s="6"/>
      <c r="T14" s="6"/>
      <c r="U14" s="6"/>
      <c r="V14" s="6"/>
      <c r="W14" s="6"/>
    </row>
    <row r="15" spans="1:23" ht="17.25" x14ac:dyDescent="0.15">
      <c r="A15" s="5"/>
      <c r="B15" s="8"/>
      <c r="C15" s="6"/>
      <c r="D15" s="9" t="s">
        <v>9</v>
      </c>
      <c r="E15" s="9"/>
      <c r="F15" s="9"/>
      <c r="G15" s="9"/>
      <c r="H15" s="10" t="s">
        <v>10</v>
      </c>
      <c r="I15" s="6"/>
      <c r="J15" s="6"/>
      <c r="K15" s="6"/>
      <c r="L15" s="6"/>
      <c r="M15" s="7"/>
      <c r="N15" s="8">
        <v>3</v>
      </c>
      <c r="O15" s="6" t="s">
        <v>11</v>
      </c>
      <c r="P15" s="6"/>
      <c r="Q15" s="6"/>
      <c r="R15" s="6"/>
      <c r="S15" s="6"/>
      <c r="T15" s="6"/>
      <c r="U15" s="6"/>
      <c r="V15" s="6"/>
      <c r="W15" s="6"/>
    </row>
    <row r="16" spans="1:23" ht="17.25" x14ac:dyDescent="0.15">
      <c r="A16" s="5"/>
      <c r="B16" s="8"/>
      <c r="C16" s="6"/>
      <c r="D16" s="9" t="s">
        <v>12</v>
      </c>
      <c r="E16" s="9"/>
      <c r="F16" s="9"/>
      <c r="G16" s="9"/>
      <c r="H16" s="10" t="s">
        <v>804</v>
      </c>
      <c r="I16" s="6"/>
      <c r="J16" s="6"/>
      <c r="K16" s="6"/>
      <c r="L16" s="6"/>
      <c r="M16" s="7"/>
      <c r="N16" s="8"/>
      <c r="O16" s="6"/>
      <c r="P16" s="6" t="s">
        <v>13</v>
      </c>
      <c r="Q16" s="6"/>
      <c r="R16" s="6"/>
      <c r="S16" s="6"/>
      <c r="T16" s="6"/>
      <c r="U16" s="6"/>
      <c r="V16" s="6"/>
      <c r="W16" s="6"/>
    </row>
    <row r="17" spans="1:23" ht="17.25" x14ac:dyDescent="0.15">
      <c r="A17" s="5"/>
      <c r="B17" s="8"/>
      <c r="C17" s="6"/>
      <c r="D17" s="9" t="s">
        <v>14</v>
      </c>
      <c r="E17" s="9"/>
      <c r="F17" s="9"/>
      <c r="G17" s="9"/>
      <c r="H17" s="11" t="s">
        <v>15</v>
      </c>
      <c r="I17" s="6"/>
      <c r="J17" s="6"/>
      <c r="K17" s="6"/>
      <c r="L17" s="6"/>
      <c r="M17" s="7"/>
      <c r="N17" s="8"/>
      <c r="O17" s="6"/>
      <c r="P17" s="2" t="s">
        <v>16</v>
      </c>
      <c r="Q17" s="6"/>
      <c r="R17" s="6"/>
      <c r="S17" s="6"/>
      <c r="T17" s="6" t="s">
        <v>193</v>
      </c>
      <c r="U17" s="6"/>
      <c r="V17" s="6"/>
      <c r="W17" s="6"/>
    </row>
    <row r="18" spans="1:23" ht="17.25" x14ac:dyDescent="0.15">
      <c r="A18" s="5"/>
      <c r="B18" s="8"/>
      <c r="C18" s="6"/>
      <c r="D18" s="9" t="s">
        <v>17</v>
      </c>
      <c r="E18" s="9"/>
      <c r="F18" s="9"/>
      <c r="G18" s="9"/>
      <c r="H18" s="10" t="s">
        <v>111</v>
      </c>
      <c r="I18" s="6"/>
      <c r="J18" s="6"/>
      <c r="K18" s="6"/>
      <c r="L18" s="6"/>
      <c r="M18" s="7"/>
      <c r="N18" s="8"/>
      <c r="O18" s="6"/>
      <c r="Q18" s="6"/>
      <c r="R18" s="6"/>
      <c r="S18" s="6"/>
      <c r="T18" s="6"/>
      <c r="U18" s="6"/>
      <c r="V18" s="6"/>
      <c r="W18" s="6"/>
    </row>
    <row r="19" spans="1:23" ht="17.25" x14ac:dyDescent="0.15">
      <c r="A19" s="5"/>
      <c r="B19" s="8"/>
      <c r="C19" s="6"/>
      <c r="D19" s="9" t="s">
        <v>19</v>
      </c>
      <c r="E19" s="9"/>
      <c r="F19" s="9"/>
      <c r="G19" s="9"/>
      <c r="H19" s="10" t="s">
        <v>20</v>
      </c>
      <c r="I19" s="6"/>
      <c r="J19" s="6"/>
      <c r="K19" s="6"/>
      <c r="L19" s="6"/>
      <c r="M19" s="7"/>
      <c r="N19" s="8"/>
      <c r="O19" s="6"/>
      <c r="Q19" s="6"/>
      <c r="R19" s="6"/>
      <c r="S19" s="6"/>
      <c r="T19" s="6"/>
      <c r="U19" s="6"/>
      <c r="V19" s="6"/>
      <c r="W19" s="6"/>
    </row>
    <row r="20" spans="1:23" ht="16.5" customHeight="1" x14ac:dyDescent="0.15">
      <c r="A20" s="5"/>
      <c r="B20" s="8"/>
      <c r="C20" s="6"/>
      <c r="D20" s="9"/>
      <c r="E20" s="9"/>
      <c r="F20" s="9"/>
      <c r="G20" s="9"/>
      <c r="H20" s="10"/>
      <c r="I20" s="6"/>
      <c r="J20" s="6"/>
      <c r="K20" s="6"/>
      <c r="L20" s="6"/>
      <c r="M20" s="7"/>
      <c r="N20" s="8">
        <v>4</v>
      </c>
      <c r="O20" s="6" t="s">
        <v>21</v>
      </c>
      <c r="P20" s="6"/>
      <c r="Q20" s="6"/>
      <c r="R20" s="6"/>
      <c r="S20" s="6"/>
      <c r="T20" s="6"/>
      <c r="U20" s="6"/>
      <c r="V20" s="6"/>
      <c r="W20" s="6"/>
    </row>
    <row r="21" spans="1:23" ht="16.5" customHeight="1" x14ac:dyDescent="0.15">
      <c r="A21" s="5"/>
      <c r="B21" s="8"/>
      <c r="C21" s="6"/>
      <c r="D21" s="9"/>
      <c r="E21" s="9"/>
      <c r="F21" s="9"/>
      <c r="G21" s="9"/>
      <c r="H21" s="10"/>
      <c r="I21" s="6"/>
      <c r="J21" s="6"/>
      <c r="K21" s="6"/>
      <c r="L21" s="6"/>
      <c r="M21" s="7"/>
      <c r="N21" s="8"/>
      <c r="O21" s="6"/>
      <c r="P21" s="6"/>
      <c r="Q21" s="6"/>
      <c r="R21" s="6"/>
      <c r="S21" s="6"/>
      <c r="T21" s="6"/>
      <c r="U21" s="6"/>
      <c r="V21" s="6"/>
      <c r="W21" s="6"/>
    </row>
    <row r="22" spans="1:23" ht="17.25" x14ac:dyDescent="0.15">
      <c r="A22" s="5"/>
      <c r="B22" s="8">
        <v>4</v>
      </c>
      <c r="C22" s="6" t="s">
        <v>21</v>
      </c>
      <c r="D22" s="6"/>
      <c r="E22" s="6"/>
      <c r="F22" s="9"/>
      <c r="G22" s="9"/>
      <c r="H22" s="6"/>
      <c r="I22" s="6"/>
      <c r="J22" s="6"/>
      <c r="K22" s="6"/>
      <c r="L22" s="6"/>
      <c r="M22" s="7"/>
      <c r="N22" s="6"/>
      <c r="O22" s="6"/>
      <c r="P22" s="6" t="s">
        <v>13</v>
      </c>
      <c r="Q22" s="6"/>
      <c r="R22" s="6"/>
      <c r="S22" s="6"/>
      <c r="T22" s="6"/>
      <c r="U22" s="6"/>
      <c r="V22" s="6"/>
      <c r="W22" s="6"/>
    </row>
    <row r="23" spans="1:23" ht="17.25" x14ac:dyDescent="0.15">
      <c r="A23" s="5"/>
      <c r="B23" s="8"/>
      <c r="C23" s="6"/>
      <c r="D23" s="6" t="s">
        <v>13</v>
      </c>
      <c r="E23" s="6"/>
      <c r="F23" s="6"/>
      <c r="G23" s="6"/>
      <c r="H23" s="6"/>
      <c r="I23" s="6"/>
      <c r="J23" s="6"/>
      <c r="K23" s="6"/>
      <c r="L23" s="6"/>
      <c r="M23" s="7"/>
      <c r="N23" s="6"/>
      <c r="O23" s="6"/>
      <c r="P23" s="2" t="s">
        <v>16</v>
      </c>
      <c r="Q23" s="6"/>
      <c r="R23" s="6"/>
      <c r="S23" s="6"/>
      <c r="T23" s="6" t="s">
        <v>192</v>
      </c>
      <c r="U23" s="6"/>
      <c r="V23" s="6"/>
      <c r="W23" s="6"/>
    </row>
    <row r="24" spans="1:23" ht="17.25" x14ac:dyDescent="0.15">
      <c r="A24" s="5"/>
      <c r="B24" s="8"/>
      <c r="C24" s="6"/>
      <c r="D24" s="2" t="s">
        <v>22</v>
      </c>
      <c r="E24" s="6"/>
      <c r="F24" s="6"/>
      <c r="G24" s="6"/>
      <c r="H24" s="6" t="s">
        <v>23</v>
      </c>
      <c r="I24" s="6"/>
      <c r="J24" s="6"/>
      <c r="K24" s="6"/>
      <c r="L24" s="6"/>
      <c r="M24" s="7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ht="17.25" x14ac:dyDescent="0.15">
      <c r="A25" s="5"/>
      <c r="B25" s="8"/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ht="17.25" x14ac:dyDescent="0.15">
      <c r="A26" s="5"/>
      <c r="B26" s="8"/>
      <c r="C26" s="6"/>
      <c r="D26" s="6"/>
      <c r="E26" s="6"/>
      <c r="F26" s="6"/>
      <c r="G26" s="6"/>
      <c r="H26" s="6"/>
      <c r="I26" s="6"/>
      <c r="J26" s="6"/>
      <c r="K26" s="6"/>
      <c r="L26" s="6"/>
      <c r="M26" s="7"/>
      <c r="N26" s="8">
        <v>5</v>
      </c>
      <c r="O26" s="6" t="s">
        <v>24</v>
      </c>
      <c r="P26" s="6"/>
      <c r="Q26" s="6"/>
      <c r="R26" s="6"/>
      <c r="S26" s="6"/>
      <c r="T26" s="6" t="s">
        <v>537</v>
      </c>
      <c r="U26" s="6"/>
      <c r="V26" s="6"/>
      <c r="W26" s="6"/>
    </row>
    <row r="27" spans="1:23" ht="17.25" x14ac:dyDescent="0.15">
      <c r="A27" s="5"/>
      <c r="B27" s="82">
        <v>5</v>
      </c>
      <c r="C27" s="6" t="s">
        <v>25</v>
      </c>
      <c r="D27" s="6"/>
      <c r="E27" s="6"/>
      <c r="F27" s="6"/>
      <c r="G27" s="6"/>
      <c r="H27" s="6"/>
      <c r="I27" s="6"/>
      <c r="J27" s="6"/>
      <c r="K27" s="6"/>
      <c r="L27" s="6"/>
      <c r="M27" s="7"/>
      <c r="N27" s="8"/>
      <c r="O27" s="6"/>
      <c r="Q27" s="6"/>
      <c r="R27" s="6"/>
      <c r="S27" s="6"/>
      <c r="T27" s="6"/>
      <c r="U27" s="6"/>
      <c r="V27" s="6"/>
      <c r="W27" s="6"/>
    </row>
    <row r="28" spans="1:23" ht="17.25" x14ac:dyDescent="0.15">
      <c r="A28" s="5"/>
      <c r="B28" s="82"/>
      <c r="C28" s="6"/>
      <c r="D28" s="6"/>
      <c r="E28" s="6"/>
      <c r="F28" s="6"/>
      <c r="G28" s="6"/>
      <c r="H28" s="84" t="s">
        <v>27</v>
      </c>
      <c r="I28" s="6"/>
      <c r="J28" s="6"/>
      <c r="K28" s="6"/>
      <c r="L28" s="6"/>
      <c r="M28" s="7"/>
      <c r="N28" s="8"/>
      <c r="O28" s="6"/>
      <c r="P28" s="6"/>
      <c r="Q28" s="6"/>
      <c r="R28" s="6"/>
      <c r="S28" s="6"/>
      <c r="T28" s="6"/>
      <c r="U28" s="6"/>
      <c r="V28" s="6"/>
      <c r="W28" s="6"/>
    </row>
    <row r="29" spans="1:23" ht="17.25" x14ac:dyDescent="0.15">
      <c r="A29" s="5"/>
      <c r="B29" s="82"/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  <c r="N29" s="8">
        <v>6</v>
      </c>
      <c r="O29" s="6" t="s">
        <v>26</v>
      </c>
      <c r="P29" s="6"/>
      <c r="Q29" s="6"/>
      <c r="R29" s="6"/>
      <c r="S29" s="6"/>
      <c r="T29" s="6"/>
      <c r="U29" s="6"/>
      <c r="V29" s="6"/>
      <c r="W29" s="6"/>
    </row>
    <row r="30" spans="1:23" ht="17.25" x14ac:dyDescent="0.15">
      <c r="A30" s="5"/>
      <c r="B30" s="82">
        <v>6</v>
      </c>
      <c r="C30" s="6" t="s">
        <v>28</v>
      </c>
      <c r="D30" s="6"/>
      <c r="E30" s="6"/>
      <c r="F30" s="6"/>
      <c r="G30" s="6"/>
      <c r="H30" s="6"/>
      <c r="I30" s="6"/>
      <c r="J30" s="6"/>
      <c r="K30" s="6"/>
      <c r="L30" s="6"/>
      <c r="M30" s="7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ht="17.25" x14ac:dyDescent="0.15">
      <c r="A31" s="5"/>
      <c r="B31" s="82"/>
      <c r="C31" s="6"/>
      <c r="D31" s="9" t="s">
        <v>14</v>
      </c>
      <c r="E31" s="9"/>
      <c r="F31" s="9"/>
      <c r="G31" s="9"/>
      <c r="H31" s="83" t="s">
        <v>536</v>
      </c>
      <c r="I31" s="83"/>
      <c r="J31" s="83"/>
      <c r="K31" s="83"/>
      <c r="L31" s="6"/>
      <c r="M31" s="7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ht="17.25" x14ac:dyDescent="0.15">
      <c r="A32" s="5"/>
      <c r="B32" s="82"/>
      <c r="C32" s="6"/>
      <c r="D32" s="6"/>
      <c r="E32" s="6"/>
      <c r="F32" s="6"/>
      <c r="G32" s="6"/>
      <c r="H32" s="84"/>
      <c r="I32" s="84"/>
      <c r="J32" s="84"/>
      <c r="K32" s="84"/>
      <c r="L32" s="6"/>
      <c r="M32" s="7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ht="17.25" x14ac:dyDescent="0.15">
      <c r="A33" s="5"/>
      <c r="B33" s="82"/>
      <c r="C33" s="6"/>
      <c r="D33" s="9" t="s">
        <v>19</v>
      </c>
      <c r="E33" s="9"/>
      <c r="F33" s="9"/>
      <c r="G33" s="9"/>
      <c r="H33" s="81" t="s">
        <v>288</v>
      </c>
      <c r="I33" s="81"/>
      <c r="J33" s="81"/>
      <c r="K33" s="81"/>
      <c r="L33" s="6"/>
      <c r="M33" s="7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7.25" x14ac:dyDescent="0.15">
      <c r="A34" s="5"/>
      <c r="B34" s="82"/>
      <c r="C34" s="6"/>
      <c r="D34" s="9"/>
      <c r="E34" s="9"/>
      <c r="F34" s="9"/>
      <c r="G34" s="9"/>
      <c r="H34" s="81"/>
      <c r="I34" s="81"/>
      <c r="J34" s="81"/>
      <c r="K34" s="81"/>
      <c r="L34" s="6"/>
      <c r="M34" s="7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 ht="17.25" x14ac:dyDescent="0.15">
      <c r="A35" s="5"/>
      <c r="B35" s="82"/>
      <c r="C35" s="6"/>
      <c r="D35" s="6"/>
      <c r="E35" s="6"/>
      <c r="F35" s="6"/>
      <c r="G35" s="6"/>
      <c r="H35" s="6"/>
      <c r="I35" s="6"/>
      <c r="J35" s="6"/>
      <c r="K35" s="6"/>
      <c r="L35" s="6"/>
      <c r="M35" s="7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ht="17.25" x14ac:dyDescent="0.15">
      <c r="A36" s="5"/>
      <c r="B36" s="82">
        <v>7</v>
      </c>
      <c r="C36" s="6" t="s">
        <v>30</v>
      </c>
      <c r="D36" s="6"/>
      <c r="E36" s="6"/>
      <c r="F36" s="6"/>
      <c r="G36" s="6"/>
      <c r="H36" s="6" t="s">
        <v>31</v>
      </c>
      <c r="I36" s="6"/>
      <c r="J36" s="6"/>
      <c r="K36" s="6"/>
      <c r="L36" s="6"/>
      <c r="M36" s="7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ht="17.25" x14ac:dyDescent="0.15">
      <c r="A37" s="5"/>
      <c r="B37" s="82"/>
      <c r="C37" s="6"/>
      <c r="D37" s="6"/>
      <c r="E37" s="6"/>
      <c r="F37" s="6"/>
      <c r="G37" s="6"/>
      <c r="H37" s="6"/>
      <c r="I37" s="6"/>
      <c r="J37" s="6"/>
      <c r="K37" s="6"/>
      <c r="L37" s="6"/>
      <c r="M37" s="7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ht="17.25" x14ac:dyDescent="0.15">
      <c r="A38" s="5"/>
      <c r="B38" s="82">
        <v>8</v>
      </c>
      <c r="C38" s="6" t="s">
        <v>24</v>
      </c>
      <c r="D38" s="6"/>
      <c r="E38" s="6"/>
      <c r="F38" s="6"/>
      <c r="G38" s="6"/>
      <c r="H38" s="6" t="s">
        <v>5</v>
      </c>
      <c r="I38" s="6"/>
      <c r="J38" s="6"/>
      <c r="K38" s="6"/>
      <c r="L38" s="6"/>
      <c r="M38" s="7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3" ht="17.25" x14ac:dyDescent="0.15">
      <c r="A39" s="5"/>
      <c r="B39" s="8"/>
      <c r="C39" s="6"/>
      <c r="D39" s="6"/>
      <c r="E39" s="6"/>
      <c r="F39" s="6"/>
      <c r="G39" s="6"/>
      <c r="H39" s="6"/>
      <c r="I39" s="6"/>
      <c r="J39" s="6"/>
      <c r="K39" s="6"/>
      <c r="L39" s="6"/>
      <c r="M39" s="7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ht="17.25" x14ac:dyDescent="0.15">
      <c r="A40" s="5"/>
      <c r="B40" s="8">
        <v>9</v>
      </c>
      <c r="C40" s="6" t="s">
        <v>26</v>
      </c>
      <c r="D40" s="6"/>
      <c r="E40" s="6"/>
      <c r="F40" s="6"/>
      <c r="G40" s="6"/>
      <c r="H40" s="6"/>
      <c r="I40" s="6"/>
      <c r="J40" s="6"/>
      <c r="K40" s="6"/>
      <c r="L40" s="6"/>
      <c r="M40" s="7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 ht="17.25" x14ac:dyDescent="0.15">
      <c r="A41" s="5"/>
      <c r="L41" s="6"/>
      <c r="M41" s="7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ht="17.25" x14ac:dyDescent="0.15">
      <c r="A42" s="5"/>
      <c r="L42" s="6"/>
      <c r="M42" s="7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 ht="17.25" x14ac:dyDescent="0.15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7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ht="17.25" x14ac:dyDescent="0.15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13"/>
      <c r="M44" s="13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3" ht="17.25" x14ac:dyDescent="0.15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13"/>
      <c r="M45" s="13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3" x14ac:dyDescent="0.15">
      <c r="A46" s="1"/>
    </row>
    <row r="47" spans="1:23" x14ac:dyDescent="0.15">
      <c r="A47" s="1"/>
    </row>
    <row r="48" spans="1:23" x14ac:dyDescent="0.15">
      <c r="A48" s="1"/>
    </row>
    <row r="49" spans="1:22" x14ac:dyDescent="0.15">
      <c r="A49" s="14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</row>
    <row r="50" spans="1:22" x14ac:dyDescent="0.1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</row>
    <row r="51" spans="1:22" x14ac:dyDescent="0.15">
      <c r="A51" s="17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</row>
    <row r="52" spans="1:22" x14ac:dyDescent="0.15">
      <c r="A52" s="1"/>
    </row>
    <row r="56" spans="1:22" ht="16.5" customHeight="1" x14ac:dyDescent="0.15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</row>
    <row r="62" spans="1:22" x14ac:dyDescent="0.15">
      <c r="A62" s="1"/>
      <c r="B62" s="1"/>
      <c r="C62" s="1"/>
      <c r="D62" s="1"/>
      <c r="E62" s="1"/>
      <c r="F62" s="1"/>
      <c r="G62" s="1"/>
      <c r="H62" s="1"/>
    </row>
    <row r="65" spans="1:22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</sheetData>
  <mergeCells count="3">
    <mergeCell ref="B2:T3"/>
    <mergeCell ref="C7:H7"/>
    <mergeCell ref="O7:S7"/>
  </mergeCells>
  <phoneticPr fontId="5"/>
  <pageMargins left="0.70866141732283472" right="0.70866141732283472" top="0.74803149606299213" bottom="0.74803149606299213" header="0.31496062992125984" footer="0.31496062992125984"/>
  <pageSetup paperSize="9" scale="84" orientation="portrait" r:id="rId1"/>
  <headerFooter scaleWithDoc="0" alignWithMargins="0">
    <oddFooter>&amp;C1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CADD4-8B27-4E59-AB2A-FE81F7A24F08}">
  <sheetPr codeName="Sheet4">
    <tabColor rgb="FFFF0000"/>
  </sheetPr>
  <dimension ref="A1:GD100"/>
  <sheetViews>
    <sheetView view="pageLayout" topLeftCell="A49" zoomScaleNormal="100" workbookViewId="0">
      <selection activeCell="BM46" sqref="BM46"/>
    </sheetView>
  </sheetViews>
  <sheetFormatPr defaultRowHeight="13.5" x14ac:dyDescent="0.15"/>
  <cols>
    <col min="1" max="1" width="1.375" customWidth="1"/>
    <col min="2" max="9" width="1.5" customWidth="1"/>
    <col min="10" max="14" width="1.375" customWidth="1"/>
    <col min="15" max="15" width="1" customWidth="1"/>
    <col min="16" max="25" width="1.375" customWidth="1"/>
    <col min="26" max="26" width="1" customWidth="1"/>
    <col min="27" max="36" width="1.375" customWidth="1"/>
    <col min="37" max="37" width="1" customWidth="1"/>
    <col min="38" max="47" width="1.375" customWidth="1"/>
    <col min="48" max="48" width="1" customWidth="1"/>
    <col min="49" max="60" width="1.375" customWidth="1"/>
    <col min="61" max="61" width="2.625" customWidth="1"/>
    <col min="62" max="73" width="1.375" customWidth="1"/>
    <col min="74" max="95" width="1.625" customWidth="1"/>
    <col min="96" max="104" width="1.625" hidden="1" customWidth="1"/>
    <col min="105" max="110" width="2.625" hidden="1" customWidth="1"/>
    <col min="111" max="157" width="1.625" hidden="1" customWidth="1"/>
    <col min="158" max="164" width="3.625" hidden="1" customWidth="1"/>
    <col min="165" max="172" width="1.625" hidden="1" customWidth="1"/>
    <col min="173" max="173" width="9" hidden="1" customWidth="1"/>
    <col min="174" max="175" width="4.125" hidden="1" customWidth="1"/>
    <col min="176" max="176" width="2.25" hidden="1" customWidth="1"/>
    <col min="177" max="177" width="9" hidden="1" customWidth="1"/>
    <col min="178" max="178" width="6.5" hidden="1" customWidth="1"/>
    <col min="179" max="179" width="6.25" hidden="1" customWidth="1"/>
    <col min="180" max="186" width="9" hidden="1" customWidth="1"/>
    <col min="187" max="187" width="9" customWidth="1"/>
  </cols>
  <sheetData>
    <row r="1" spans="1:185" ht="8.65" customHeight="1" x14ac:dyDescent="0.15">
      <c r="A1" s="172"/>
    </row>
    <row r="2" spans="1:185" ht="8.65" customHeight="1" x14ac:dyDescent="0.15"/>
    <row r="3" spans="1:185" ht="8.65" customHeight="1" x14ac:dyDescent="0.15">
      <c r="B3" s="502" t="s">
        <v>549</v>
      </c>
      <c r="C3" s="503"/>
      <c r="D3" s="503"/>
      <c r="E3" s="503"/>
      <c r="F3" s="503"/>
      <c r="G3" s="503"/>
      <c r="H3" s="503"/>
      <c r="I3" s="538"/>
      <c r="J3" s="441">
        <f>B8</f>
        <v>1</v>
      </c>
      <c r="K3" s="442"/>
      <c r="L3" s="173"/>
      <c r="M3" s="173"/>
      <c r="N3" s="173"/>
      <c r="O3" s="173"/>
      <c r="P3" s="173"/>
      <c r="Q3" s="173"/>
      <c r="R3" s="173"/>
      <c r="S3" s="173"/>
      <c r="T3" s="174"/>
      <c r="U3" s="441">
        <f>B16</f>
        <v>2</v>
      </c>
      <c r="V3" s="442"/>
      <c r="W3" s="173"/>
      <c r="X3" s="173"/>
      <c r="Y3" s="173"/>
      <c r="Z3" s="173"/>
      <c r="AA3" s="173"/>
      <c r="AB3" s="173"/>
      <c r="AC3" s="173"/>
      <c r="AD3" s="173"/>
      <c r="AE3" s="174"/>
      <c r="AF3" s="441">
        <f>B24</f>
        <v>3</v>
      </c>
      <c r="AG3" s="442"/>
      <c r="AH3" s="173"/>
      <c r="AI3" s="173"/>
      <c r="AJ3" s="173"/>
      <c r="AK3" s="173"/>
      <c r="AL3" s="173"/>
      <c r="AM3" s="173"/>
      <c r="AN3" s="173"/>
      <c r="AO3" s="173"/>
      <c r="AP3" s="174"/>
      <c r="AQ3" s="441">
        <f>B32</f>
        <v>4</v>
      </c>
      <c r="AR3" s="442"/>
      <c r="AS3" s="173"/>
      <c r="AT3" s="173"/>
      <c r="AU3" s="173"/>
      <c r="AV3" s="173"/>
      <c r="AW3" s="173"/>
      <c r="AX3" s="173"/>
      <c r="AY3" s="173"/>
      <c r="AZ3" s="173"/>
      <c r="BA3" s="174"/>
      <c r="BB3" s="437" t="s">
        <v>550</v>
      </c>
      <c r="BC3" s="437"/>
      <c r="BD3" s="437"/>
      <c r="BE3" s="437"/>
      <c r="BF3" s="437"/>
      <c r="BG3" s="437"/>
      <c r="BH3" s="437" t="s">
        <v>551</v>
      </c>
      <c r="BI3" s="437"/>
      <c r="BJ3" s="437"/>
      <c r="BK3" s="437"/>
      <c r="BL3" s="437"/>
      <c r="BM3" s="437"/>
      <c r="BN3" s="437" t="s">
        <v>552</v>
      </c>
      <c r="BO3" s="437"/>
      <c r="BP3" s="437"/>
      <c r="BQ3" s="437"/>
      <c r="BR3" s="437"/>
      <c r="BS3" s="437"/>
      <c r="BT3" s="537" t="s">
        <v>553</v>
      </c>
      <c r="BU3" s="537"/>
      <c r="DE3" s="441" t="s">
        <v>549</v>
      </c>
      <c r="DF3" s="442"/>
      <c r="DG3" s="442"/>
      <c r="DH3" s="442"/>
      <c r="DI3" s="442"/>
      <c r="DJ3" s="442"/>
      <c r="DK3" s="442"/>
      <c r="DL3" s="443"/>
      <c r="DM3" s="489">
        <v>1</v>
      </c>
      <c r="DN3" s="490"/>
      <c r="DO3" s="175"/>
      <c r="DP3" s="175"/>
      <c r="DQ3" s="175"/>
      <c r="DR3" s="175"/>
      <c r="DS3" s="175"/>
      <c r="DT3" s="175"/>
      <c r="DU3" s="175"/>
      <c r="DV3" s="176"/>
      <c r="DW3" s="489">
        <v>2</v>
      </c>
      <c r="DX3" s="490"/>
      <c r="DY3" s="175"/>
      <c r="DZ3" s="175"/>
      <c r="EA3" s="175"/>
      <c r="EB3" s="175"/>
      <c r="EC3" s="175"/>
      <c r="ED3" s="175"/>
      <c r="EE3" s="175"/>
      <c r="EF3" s="176"/>
      <c r="EG3" s="489">
        <v>3</v>
      </c>
      <c r="EH3" s="490"/>
      <c r="EI3" s="175"/>
      <c r="EJ3" s="175"/>
      <c r="EK3" s="175"/>
      <c r="EL3" s="175"/>
      <c r="EM3" s="175"/>
      <c r="EN3" s="175"/>
      <c r="EO3" s="175"/>
      <c r="EP3" s="176"/>
      <c r="EQ3" s="489">
        <v>4</v>
      </c>
      <c r="ER3" s="490"/>
      <c r="ES3" s="175"/>
      <c r="ET3" s="175"/>
      <c r="EU3" s="175"/>
      <c r="EV3" s="175"/>
      <c r="EW3" s="175"/>
      <c r="EX3" s="175"/>
      <c r="EY3" s="175"/>
      <c r="EZ3" s="176"/>
      <c r="FA3" s="529" t="s">
        <v>550</v>
      </c>
      <c r="FB3" s="529"/>
      <c r="FC3" s="529"/>
      <c r="FD3" s="529"/>
      <c r="FE3" s="529"/>
      <c r="FF3" s="529"/>
      <c r="FG3" s="529" t="s">
        <v>551</v>
      </c>
      <c r="FH3" s="529"/>
      <c r="FI3" s="529"/>
      <c r="FJ3" s="529"/>
      <c r="FK3" s="529"/>
      <c r="FL3" s="529"/>
      <c r="FM3" s="529" t="s">
        <v>552</v>
      </c>
      <c r="FN3" s="529"/>
      <c r="FO3" s="529"/>
      <c r="FP3" s="529"/>
      <c r="FQ3" s="529"/>
      <c r="FR3" s="529"/>
      <c r="FS3" s="530" t="s">
        <v>553</v>
      </c>
      <c r="FT3" s="530"/>
    </row>
    <row r="4" spans="1:185" ht="8.65" customHeight="1" x14ac:dyDescent="0.15">
      <c r="B4" s="467"/>
      <c r="C4" s="468"/>
      <c r="D4" s="468"/>
      <c r="E4" s="468"/>
      <c r="F4" s="468"/>
      <c r="G4" s="468"/>
      <c r="H4" s="468"/>
      <c r="I4" s="469"/>
      <c r="J4" s="446"/>
      <c r="K4" s="444"/>
      <c r="T4" s="177"/>
      <c r="U4" s="446"/>
      <c r="V4" s="444"/>
      <c r="AE4" s="177"/>
      <c r="AF4" s="446"/>
      <c r="AG4" s="444"/>
      <c r="AP4" s="177"/>
      <c r="AQ4" s="446"/>
      <c r="AR4" s="444"/>
      <c r="BA4" s="177"/>
      <c r="BB4" s="437"/>
      <c r="BC4" s="437"/>
      <c r="BD4" s="437"/>
      <c r="BE4" s="437"/>
      <c r="BF4" s="437"/>
      <c r="BG4" s="437"/>
      <c r="BH4" s="437"/>
      <c r="BI4" s="437"/>
      <c r="BJ4" s="437"/>
      <c r="BK4" s="437"/>
      <c r="BL4" s="437"/>
      <c r="BM4" s="437"/>
      <c r="BN4" s="437"/>
      <c r="BO4" s="437"/>
      <c r="BP4" s="437"/>
      <c r="BQ4" s="437"/>
      <c r="BR4" s="437"/>
      <c r="BS4" s="437"/>
      <c r="BT4" s="537"/>
      <c r="BU4" s="537"/>
      <c r="DE4" s="446"/>
      <c r="DF4" s="444"/>
      <c r="DG4" s="444"/>
      <c r="DH4" s="444"/>
      <c r="DI4" s="444"/>
      <c r="DJ4" s="444"/>
      <c r="DK4" s="444"/>
      <c r="DL4" s="447"/>
      <c r="DM4" s="491"/>
      <c r="DN4" s="492"/>
      <c r="DO4" s="178"/>
      <c r="DP4" s="178"/>
      <c r="DQ4" s="178"/>
      <c r="DR4" s="178"/>
      <c r="DS4" s="178"/>
      <c r="DT4" s="178"/>
      <c r="DU4" s="178"/>
      <c r="DV4" s="179"/>
      <c r="DW4" s="491"/>
      <c r="DX4" s="492"/>
      <c r="DY4" s="178"/>
      <c r="DZ4" s="178"/>
      <c r="EA4" s="178"/>
      <c r="EB4" s="178"/>
      <c r="EC4" s="178"/>
      <c r="ED4" s="178"/>
      <c r="EE4" s="178"/>
      <c r="EF4" s="179"/>
      <c r="EG4" s="491"/>
      <c r="EH4" s="492"/>
      <c r="EI4" s="178"/>
      <c r="EJ4" s="178"/>
      <c r="EK4" s="178"/>
      <c r="EL4" s="178"/>
      <c r="EM4" s="178"/>
      <c r="EN4" s="178"/>
      <c r="EO4" s="178"/>
      <c r="EP4" s="179"/>
      <c r="EQ4" s="491"/>
      <c r="ER4" s="492"/>
      <c r="ES4" s="178"/>
      <c r="ET4" s="178"/>
      <c r="EU4" s="178"/>
      <c r="EV4" s="178"/>
      <c r="EW4" s="178"/>
      <c r="EX4" s="178"/>
      <c r="EY4" s="178"/>
      <c r="EZ4" s="179"/>
      <c r="FA4" s="529"/>
      <c r="FB4" s="529"/>
      <c r="FC4" s="529"/>
      <c r="FD4" s="529"/>
      <c r="FE4" s="529"/>
      <c r="FF4" s="529"/>
      <c r="FG4" s="529"/>
      <c r="FH4" s="529"/>
      <c r="FI4" s="529"/>
      <c r="FJ4" s="529"/>
      <c r="FK4" s="529"/>
      <c r="FL4" s="529"/>
      <c r="FM4" s="529"/>
      <c r="FN4" s="529"/>
      <c r="FO4" s="529"/>
      <c r="FP4" s="529"/>
      <c r="FQ4" s="529"/>
      <c r="FR4" s="529"/>
      <c r="FS4" s="530"/>
      <c r="FT4" s="530"/>
    </row>
    <row r="5" spans="1:185" ht="8.65" customHeight="1" x14ac:dyDescent="0.15">
      <c r="B5" s="467"/>
      <c r="C5" s="468"/>
      <c r="D5" s="468"/>
      <c r="E5" s="468"/>
      <c r="F5" s="468"/>
      <c r="G5" s="468"/>
      <c r="H5" s="468"/>
      <c r="I5" s="469"/>
      <c r="J5" s="539" t="str">
        <f>B10</f>
        <v>スカイメッツC</v>
      </c>
      <c r="K5" s="540"/>
      <c r="L5" s="540"/>
      <c r="M5" s="540"/>
      <c r="N5" s="540"/>
      <c r="O5" s="540"/>
      <c r="P5" s="540"/>
      <c r="Q5" s="540"/>
      <c r="R5" s="540"/>
      <c r="S5" s="540"/>
      <c r="T5" s="541"/>
      <c r="U5" s="539" t="str">
        <f>B18</f>
        <v>ブラックキャット</v>
      </c>
      <c r="V5" s="540"/>
      <c r="W5" s="540"/>
      <c r="X5" s="540"/>
      <c r="Y5" s="540"/>
      <c r="Z5" s="540"/>
      <c r="AA5" s="540"/>
      <c r="AB5" s="540"/>
      <c r="AC5" s="540"/>
      <c r="AD5" s="540"/>
      <c r="AE5" s="541"/>
      <c r="AF5" s="539" t="str">
        <f>B26</f>
        <v>ピース</v>
      </c>
      <c r="AG5" s="540"/>
      <c r="AH5" s="540"/>
      <c r="AI5" s="540"/>
      <c r="AJ5" s="540"/>
      <c r="AK5" s="540"/>
      <c r="AL5" s="540"/>
      <c r="AM5" s="540"/>
      <c r="AN5" s="540"/>
      <c r="AO5" s="540"/>
      <c r="AP5" s="541"/>
      <c r="AQ5" s="539" t="str">
        <f>B34</f>
        <v>マダムサラブ</v>
      </c>
      <c r="AR5" s="540"/>
      <c r="AS5" s="540"/>
      <c r="AT5" s="540"/>
      <c r="AU5" s="540"/>
      <c r="AV5" s="540"/>
      <c r="AW5" s="540"/>
      <c r="AX5" s="540"/>
      <c r="AY5" s="540"/>
      <c r="AZ5" s="540"/>
      <c r="BA5" s="541"/>
      <c r="BB5" s="437"/>
      <c r="BC5" s="437"/>
      <c r="BD5" s="437"/>
      <c r="BE5" s="437"/>
      <c r="BF5" s="437"/>
      <c r="BG5" s="437"/>
      <c r="BH5" s="437"/>
      <c r="BI5" s="437"/>
      <c r="BJ5" s="437"/>
      <c r="BK5" s="437"/>
      <c r="BL5" s="437"/>
      <c r="BM5" s="437"/>
      <c r="BN5" s="437"/>
      <c r="BO5" s="437"/>
      <c r="BP5" s="437"/>
      <c r="BQ5" s="437"/>
      <c r="BR5" s="437"/>
      <c r="BS5" s="437"/>
      <c r="BT5" s="537"/>
      <c r="BU5" s="537"/>
      <c r="DE5" s="446"/>
      <c r="DF5" s="444"/>
      <c r="DG5" s="444"/>
      <c r="DH5" s="444"/>
      <c r="DI5" s="444"/>
      <c r="DJ5" s="444"/>
      <c r="DK5" s="444"/>
      <c r="DL5" s="447"/>
      <c r="DM5" s="531" t="str">
        <f>DE10</f>
        <v>スカイメッツC</v>
      </c>
      <c r="DN5" s="532"/>
      <c r="DO5" s="532"/>
      <c r="DP5" s="532"/>
      <c r="DQ5" s="532"/>
      <c r="DR5" s="532"/>
      <c r="DS5" s="532"/>
      <c r="DT5" s="532"/>
      <c r="DU5" s="532"/>
      <c r="DV5" s="533"/>
      <c r="DW5" s="531" t="str">
        <f>DE18</f>
        <v>ブラックキャット</v>
      </c>
      <c r="DX5" s="532"/>
      <c r="DY5" s="532"/>
      <c r="DZ5" s="532"/>
      <c r="EA5" s="532"/>
      <c r="EB5" s="532"/>
      <c r="EC5" s="532"/>
      <c r="ED5" s="532"/>
      <c r="EE5" s="532"/>
      <c r="EF5" s="533"/>
      <c r="EG5" s="531" t="str">
        <f>DE26</f>
        <v>ピース</v>
      </c>
      <c r="EH5" s="532"/>
      <c r="EI5" s="532"/>
      <c r="EJ5" s="532"/>
      <c r="EK5" s="532"/>
      <c r="EL5" s="532"/>
      <c r="EM5" s="532"/>
      <c r="EN5" s="532"/>
      <c r="EO5" s="532"/>
      <c r="EP5" s="533"/>
      <c r="EQ5" s="531" t="str">
        <f>DE34</f>
        <v>マダムサラブ</v>
      </c>
      <c r="ER5" s="532"/>
      <c r="ES5" s="532"/>
      <c r="ET5" s="532"/>
      <c r="EU5" s="532"/>
      <c r="EV5" s="532"/>
      <c r="EW5" s="532"/>
      <c r="EX5" s="532"/>
      <c r="EY5" s="532"/>
      <c r="EZ5" s="533"/>
      <c r="FA5" s="529"/>
      <c r="FB5" s="529"/>
      <c r="FC5" s="529"/>
      <c r="FD5" s="529"/>
      <c r="FE5" s="529"/>
      <c r="FF5" s="529"/>
      <c r="FG5" s="529"/>
      <c r="FH5" s="529"/>
      <c r="FI5" s="529"/>
      <c r="FJ5" s="529"/>
      <c r="FK5" s="529"/>
      <c r="FL5" s="529"/>
      <c r="FM5" s="529"/>
      <c r="FN5" s="529"/>
      <c r="FO5" s="529"/>
      <c r="FP5" s="529"/>
      <c r="FQ5" s="529"/>
      <c r="FR5" s="529"/>
      <c r="FS5" s="530"/>
      <c r="FT5" s="530"/>
    </row>
    <row r="6" spans="1:185" ht="8.65" customHeight="1" x14ac:dyDescent="0.15">
      <c r="B6" s="523" t="s">
        <v>17</v>
      </c>
      <c r="C6" s="524"/>
      <c r="D6" s="524"/>
      <c r="E6" s="524"/>
      <c r="F6" s="524"/>
      <c r="G6" s="524"/>
      <c r="H6" s="524"/>
      <c r="I6" s="525"/>
      <c r="J6" s="539"/>
      <c r="K6" s="540"/>
      <c r="L6" s="540"/>
      <c r="M6" s="540"/>
      <c r="N6" s="540"/>
      <c r="O6" s="540"/>
      <c r="P6" s="540"/>
      <c r="Q6" s="540"/>
      <c r="R6" s="540"/>
      <c r="S6" s="540"/>
      <c r="T6" s="541"/>
      <c r="U6" s="539"/>
      <c r="V6" s="540"/>
      <c r="W6" s="540"/>
      <c r="X6" s="540"/>
      <c r="Y6" s="540"/>
      <c r="Z6" s="540"/>
      <c r="AA6" s="540"/>
      <c r="AB6" s="540"/>
      <c r="AC6" s="540"/>
      <c r="AD6" s="540"/>
      <c r="AE6" s="541"/>
      <c r="AF6" s="539"/>
      <c r="AG6" s="540"/>
      <c r="AH6" s="540"/>
      <c r="AI6" s="540"/>
      <c r="AJ6" s="540"/>
      <c r="AK6" s="540"/>
      <c r="AL6" s="540"/>
      <c r="AM6" s="540"/>
      <c r="AN6" s="540"/>
      <c r="AO6" s="540"/>
      <c r="AP6" s="541"/>
      <c r="AQ6" s="539"/>
      <c r="AR6" s="540"/>
      <c r="AS6" s="540"/>
      <c r="AT6" s="540"/>
      <c r="AU6" s="540"/>
      <c r="AV6" s="540"/>
      <c r="AW6" s="540"/>
      <c r="AX6" s="540"/>
      <c r="AY6" s="540"/>
      <c r="AZ6" s="540"/>
      <c r="BA6" s="541"/>
      <c r="BB6" s="437"/>
      <c r="BC6" s="437"/>
      <c r="BD6" s="437"/>
      <c r="BE6" s="437"/>
      <c r="BF6" s="437"/>
      <c r="BG6" s="437"/>
      <c r="BH6" s="437"/>
      <c r="BI6" s="437"/>
      <c r="BJ6" s="437"/>
      <c r="BK6" s="437"/>
      <c r="BL6" s="437"/>
      <c r="BM6" s="437"/>
      <c r="BN6" s="437"/>
      <c r="BO6" s="437"/>
      <c r="BP6" s="437"/>
      <c r="BQ6" s="437"/>
      <c r="BR6" s="437"/>
      <c r="BS6" s="437"/>
      <c r="BT6" s="537"/>
      <c r="BU6" s="537"/>
      <c r="DE6" s="446" t="s">
        <v>554</v>
      </c>
      <c r="DF6" s="444"/>
      <c r="DG6" s="444"/>
      <c r="DH6" s="444"/>
      <c r="DI6" s="444"/>
      <c r="DJ6" s="444"/>
      <c r="DK6" s="444"/>
      <c r="DL6" s="447"/>
      <c r="DM6" s="531"/>
      <c r="DN6" s="532"/>
      <c r="DO6" s="532"/>
      <c r="DP6" s="532"/>
      <c r="DQ6" s="532"/>
      <c r="DR6" s="532"/>
      <c r="DS6" s="532"/>
      <c r="DT6" s="532"/>
      <c r="DU6" s="532"/>
      <c r="DV6" s="533"/>
      <c r="DW6" s="531"/>
      <c r="DX6" s="532"/>
      <c r="DY6" s="532"/>
      <c r="DZ6" s="532"/>
      <c r="EA6" s="532"/>
      <c r="EB6" s="532"/>
      <c r="EC6" s="532"/>
      <c r="ED6" s="532"/>
      <c r="EE6" s="532"/>
      <c r="EF6" s="533"/>
      <c r="EG6" s="531"/>
      <c r="EH6" s="532"/>
      <c r="EI6" s="532"/>
      <c r="EJ6" s="532"/>
      <c r="EK6" s="532"/>
      <c r="EL6" s="532"/>
      <c r="EM6" s="532"/>
      <c r="EN6" s="532"/>
      <c r="EO6" s="532"/>
      <c r="EP6" s="533"/>
      <c r="EQ6" s="531"/>
      <c r="ER6" s="532"/>
      <c r="ES6" s="532"/>
      <c r="ET6" s="532"/>
      <c r="EU6" s="532"/>
      <c r="EV6" s="532"/>
      <c r="EW6" s="532"/>
      <c r="EX6" s="532"/>
      <c r="EY6" s="532"/>
      <c r="EZ6" s="533"/>
      <c r="FA6" s="529"/>
      <c r="FB6" s="529"/>
      <c r="FC6" s="529"/>
      <c r="FD6" s="529"/>
      <c r="FE6" s="529"/>
      <c r="FF6" s="529"/>
      <c r="FG6" s="529"/>
      <c r="FH6" s="529"/>
      <c r="FI6" s="529"/>
      <c r="FJ6" s="529"/>
      <c r="FK6" s="529"/>
      <c r="FL6" s="529"/>
      <c r="FM6" s="529"/>
      <c r="FN6" s="529"/>
      <c r="FO6" s="529"/>
      <c r="FP6" s="529"/>
      <c r="FQ6" s="529"/>
      <c r="FR6" s="529"/>
      <c r="FS6" s="530"/>
      <c r="FT6" s="530"/>
    </row>
    <row r="7" spans="1:185" ht="8.65" customHeight="1" x14ac:dyDescent="0.15">
      <c r="B7" s="526"/>
      <c r="C7" s="527"/>
      <c r="D7" s="527"/>
      <c r="E7" s="527"/>
      <c r="F7" s="527"/>
      <c r="G7" s="527"/>
      <c r="H7" s="527"/>
      <c r="I7" s="528"/>
      <c r="J7" s="542"/>
      <c r="K7" s="543"/>
      <c r="L7" s="543"/>
      <c r="M7" s="543"/>
      <c r="N7" s="543"/>
      <c r="O7" s="543"/>
      <c r="P7" s="543"/>
      <c r="Q7" s="543"/>
      <c r="R7" s="543"/>
      <c r="S7" s="543"/>
      <c r="T7" s="544"/>
      <c r="U7" s="542"/>
      <c r="V7" s="543"/>
      <c r="W7" s="543"/>
      <c r="X7" s="543"/>
      <c r="Y7" s="543"/>
      <c r="Z7" s="543"/>
      <c r="AA7" s="543"/>
      <c r="AB7" s="543"/>
      <c r="AC7" s="543"/>
      <c r="AD7" s="543"/>
      <c r="AE7" s="544"/>
      <c r="AF7" s="542"/>
      <c r="AG7" s="543"/>
      <c r="AH7" s="543"/>
      <c r="AI7" s="543"/>
      <c r="AJ7" s="543"/>
      <c r="AK7" s="543"/>
      <c r="AL7" s="543"/>
      <c r="AM7" s="543"/>
      <c r="AN7" s="543"/>
      <c r="AO7" s="543"/>
      <c r="AP7" s="544"/>
      <c r="AQ7" s="542"/>
      <c r="AR7" s="543"/>
      <c r="AS7" s="543"/>
      <c r="AT7" s="543"/>
      <c r="AU7" s="543"/>
      <c r="AV7" s="543"/>
      <c r="AW7" s="543"/>
      <c r="AX7" s="543"/>
      <c r="AY7" s="543"/>
      <c r="AZ7" s="543"/>
      <c r="BA7" s="544"/>
      <c r="BB7" s="437"/>
      <c r="BC7" s="437"/>
      <c r="BD7" s="437"/>
      <c r="BE7" s="437"/>
      <c r="BF7" s="437"/>
      <c r="BG7" s="437"/>
      <c r="BH7" s="437"/>
      <c r="BI7" s="437"/>
      <c r="BJ7" s="437"/>
      <c r="BK7" s="437"/>
      <c r="BL7" s="437"/>
      <c r="BM7" s="437"/>
      <c r="BN7" s="437"/>
      <c r="BO7" s="437"/>
      <c r="BP7" s="437"/>
      <c r="BQ7" s="437"/>
      <c r="BR7" s="437"/>
      <c r="BS7" s="437"/>
      <c r="BT7" s="537"/>
      <c r="BU7" s="537"/>
      <c r="DE7" s="438"/>
      <c r="DF7" s="439"/>
      <c r="DG7" s="439"/>
      <c r="DH7" s="439"/>
      <c r="DI7" s="439"/>
      <c r="DJ7" s="439"/>
      <c r="DK7" s="439"/>
      <c r="DL7" s="440"/>
      <c r="DM7" s="534"/>
      <c r="DN7" s="535"/>
      <c r="DO7" s="535"/>
      <c r="DP7" s="535"/>
      <c r="DQ7" s="535"/>
      <c r="DR7" s="535"/>
      <c r="DS7" s="535"/>
      <c r="DT7" s="535"/>
      <c r="DU7" s="535"/>
      <c r="DV7" s="536"/>
      <c r="DW7" s="534"/>
      <c r="DX7" s="535"/>
      <c r="DY7" s="535"/>
      <c r="DZ7" s="535"/>
      <c r="EA7" s="535"/>
      <c r="EB7" s="535"/>
      <c r="EC7" s="535"/>
      <c r="ED7" s="535"/>
      <c r="EE7" s="535"/>
      <c r="EF7" s="536"/>
      <c r="EG7" s="534"/>
      <c r="EH7" s="535"/>
      <c r="EI7" s="535"/>
      <c r="EJ7" s="535"/>
      <c r="EK7" s="535"/>
      <c r="EL7" s="535"/>
      <c r="EM7" s="535"/>
      <c r="EN7" s="535"/>
      <c r="EO7" s="535"/>
      <c r="EP7" s="536"/>
      <c r="EQ7" s="534"/>
      <c r="ER7" s="535"/>
      <c r="ES7" s="535"/>
      <c r="ET7" s="535"/>
      <c r="EU7" s="535"/>
      <c r="EV7" s="535"/>
      <c r="EW7" s="535"/>
      <c r="EX7" s="535"/>
      <c r="EY7" s="535"/>
      <c r="EZ7" s="536"/>
      <c r="FA7" s="529"/>
      <c r="FB7" s="529"/>
      <c r="FC7" s="529"/>
      <c r="FD7" s="529"/>
      <c r="FE7" s="529"/>
      <c r="FF7" s="529"/>
      <c r="FG7" s="529"/>
      <c r="FH7" s="529"/>
      <c r="FI7" s="529"/>
      <c r="FJ7" s="529"/>
      <c r="FK7" s="529"/>
      <c r="FL7" s="529"/>
      <c r="FM7" s="529"/>
      <c r="FN7" s="529"/>
      <c r="FO7" s="529"/>
      <c r="FP7" s="529"/>
      <c r="FQ7" s="529"/>
      <c r="FR7" s="529"/>
      <c r="FS7" s="530"/>
      <c r="FT7" s="530"/>
    </row>
    <row r="8" spans="1:185" ht="8.65" customHeight="1" x14ac:dyDescent="0.15">
      <c r="B8" s="502">
        <v>1</v>
      </c>
      <c r="C8" s="503"/>
      <c r="D8" s="173"/>
      <c r="E8" s="173"/>
      <c r="F8" s="173"/>
      <c r="G8" s="173"/>
      <c r="H8" s="173"/>
      <c r="I8" s="174"/>
      <c r="J8" s="493"/>
      <c r="K8" s="494"/>
      <c r="L8" s="494"/>
      <c r="M8" s="494"/>
      <c r="N8" s="494"/>
      <c r="O8" s="494"/>
      <c r="P8" s="494"/>
      <c r="Q8" s="494"/>
      <c r="R8" s="494"/>
      <c r="S8" s="494"/>
      <c r="T8" s="495"/>
      <c r="AD8" s="442" t="s">
        <v>630</v>
      </c>
      <c r="AE8" s="443"/>
      <c r="AF8" s="504">
        <f>EG10</f>
        <v>0</v>
      </c>
      <c r="AG8" s="505"/>
      <c r="AH8" s="505"/>
      <c r="AI8" s="505"/>
      <c r="AJ8" s="505"/>
      <c r="AK8" s="505"/>
      <c r="AL8" s="505"/>
      <c r="AM8" s="505"/>
      <c r="AN8" s="505"/>
      <c r="AO8" s="505"/>
      <c r="AP8" s="506"/>
      <c r="AQ8" s="180"/>
      <c r="AZ8" s="442" t="s">
        <v>631</v>
      </c>
      <c r="BA8" s="443"/>
      <c r="BB8" s="441"/>
      <c r="BC8" s="442"/>
      <c r="BD8" s="442"/>
      <c r="BE8" s="442"/>
      <c r="BF8" s="442"/>
      <c r="BG8" s="443"/>
      <c r="BH8" s="441"/>
      <c r="BI8" s="442"/>
      <c r="BJ8" s="442"/>
      <c r="BK8" s="442"/>
      <c r="BL8" s="442"/>
      <c r="BM8" s="443"/>
      <c r="BN8" s="441"/>
      <c r="BO8" s="442"/>
      <c r="BP8" s="442"/>
      <c r="BQ8" s="442"/>
      <c r="BR8" s="442"/>
      <c r="BS8" s="443"/>
      <c r="BT8" s="488"/>
      <c r="BU8" s="488"/>
      <c r="DE8" s="489">
        <v>1</v>
      </c>
      <c r="DF8" s="490"/>
      <c r="DG8" s="175"/>
      <c r="DH8" s="175"/>
      <c r="DI8" s="175"/>
      <c r="DJ8" s="175"/>
      <c r="DK8" s="175"/>
      <c r="DL8" s="176"/>
      <c r="DM8" s="493"/>
      <c r="DN8" s="494"/>
      <c r="DO8" s="494"/>
      <c r="DP8" s="494"/>
      <c r="DQ8" s="494"/>
      <c r="DR8" s="494"/>
      <c r="DS8" s="494"/>
      <c r="DT8" s="494"/>
      <c r="DU8" s="494"/>
      <c r="DV8" s="495"/>
      <c r="DW8" s="181"/>
      <c r="DX8" s="181"/>
      <c r="DY8" s="181"/>
      <c r="DZ8" s="181"/>
      <c r="EA8" s="181"/>
      <c r="EB8" s="181"/>
      <c r="EC8" s="181"/>
      <c r="ED8" s="181"/>
      <c r="EE8" s="181"/>
      <c r="EF8" s="182"/>
      <c r="EG8" s="183"/>
      <c r="EH8" s="181"/>
      <c r="EI8" s="181"/>
      <c r="EJ8" s="181"/>
      <c r="EK8" s="181"/>
      <c r="EL8" s="181"/>
      <c r="EM8" s="181"/>
      <c r="EN8" s="181"/>
      <c r="EO8" s="181"/>
      <c r="EP8" s="182"/>
      <c r="EQ8" s="183"/>
      <c r="ER8" s="181"/>
      <c r="ES8" s="181"/>
      <c r="ET8" s="181"/>
      <c r="EU8" s="181"/>
      <c r="EV8" s="181"/>
      <c r="EW8" s="181"/>
      <c r="EX8" s="181"/>
      <c r="EY8" s="181"/>
      <c r="EZ8" s="182"/>
      <c r="FA8" s="184">
        <f>COUNTIF(DW10,"=2")</f>
        <v>0</v>
      </c>
      <c r="FB8" s="185">
        <f>COUNTIF(EG10,"=2")</f>
        <v>0</v>
      </c>
      <c r="FC8" s="185">
        <f>COUNTIF(EQ10,"=2")</f>
        <v>0</v>
      </c>
      <c r="FD8" s="173"/>
      <c r="FE8" s="173"/>
      <c r="FF8" s="174"/>
      <c r="FG8" s="186"/>
      <c r="FH8" s="173"/>
      <c r="FI8" s="173"/>
      <c r="FJ8" s="173"/>
      <c r="FK8" s="173"/>
      <c r="FL8" s="174"/>
      <c r="FM8" s="187">
        <f>SUM(X9:Y14)</f>
        <v>0</v>
      </c>
      <c r="FN8" s="187">
        <f>SUM(AI9:AJ14)</f>
        <v>0</v>
      </c>
      <c r="FO8" s="187">
        <f>SUM(AT9:AU14)</f>
        <v>0</v>
      </c>
      <c r="FS8" s="437"/>
      <c r="FT8" s="437"/>
      <c r="FX8" s="513" t="s">
        <v>550</v>
      </c>
      <c r="FY8" s="188">
        <f>FA14*1000</f>
        <v>0</v>
      </c>
      <c r="FZ8" s="189">
        <f>RANK(FY8,FY8:FY11)</f>
        <v>1</v>
      </c>
      <c r="GA8" s="190"/>
      <c r="GB8" s="191"/>
      <c r="GC8" s="192"/>
    </row>
    <row r="9" spans="1:185" ht="8.65" customHeight="1" x14ac:dyDescent="0.15">
      <c r="B9" s="467"/>
      <c r="C9" s="468"/>
      <c r="I9" s="177"/>
      <c r="J9" s="496"/>
      <c r="K9" s="497"/>
      <c r="L9" s="497"/>
      <c r="M9" s="497"/>
      <c r="N9" s="497"/>
      <c r="O9" s="497"/>
      <c r="P9" s="497"/>
      <c r="Q9" s="497"/>
      <c r="R9" s="497"/>
      <c r="S9" s="497"/>
      <c r="T9" s="498"/>
      <c r="W9" s="186"/>
      <c r="X9" s="468"/>
      <c r="Y9" s="468"/>
      <c r="Z9" s="468" t="s">
        <v>557</v>
      </c>
      <c r="AA9" s="468"/>
      <c r="AB9" s="468"/>
      <c r="AC9" s="174"/>
      <c r="AD9" s="444"/>
      <c r="AE9" s="447"/>
      <c r="AF9" s="507"/>
      <c r="AG9" s="508"/>
      <c r="AH9" s="508"/>
      <c r="AI9" s="508"/>
      <c r="AJ9" s="508"/>
      <c r="AK9" s="508"/>
      <c r="AL9" s="508"/>
      <c r="AM9" s="508"/>
      <c r="AN9" s="508"/>
      <c r="AO9" s="508"/>
      <c r="AP9" s="509"/>
      <c r="AQ9" s="180"/>
      <c r="AS9" s="186"/>
      <c r="AT9" s="468"/>
      <c r="AU9" s="468"/>
      <c r="AV9" s="468" t="s">
        <v>557</v>
      </c>
      <c r="AW9" s="468"/>
      <c r="AX9" s="468"/>
      <c r="AY9" s="174"/>
      <c r="AZ9" s="444"/>
      <c r="BA9" s="447"/>
      <c r="BB9" s="446"/>
      <c r="BC9" s="444"/>
      <c r="BD9" s="444"/>
      <c r="BE9" s="444"/>
      <c r="BF9" s="444"/>
      <c r="BG9" s="447"/>
      <c r="BH9" s="446"/>
      <c r="BI9" s="444"/>
      <c r="BJ9" s="444"/>
      <c r="BK9" s="444"/>
      <c r="BL9" s="444"/>
      <c r="BM9" s="447"/>
      <c r="BN9" s="446"/>
      <c r="BO9" s="444"/>
      <c r="BP9" s="444"/>
      <c r="BQ9" s="444"/>
      <c r="BR9" s="444"/>
      <c r="BS9" s="447"/>
      <c r="BT9" s="488"/>
      <c r="BU9" s="488"/>
      <c r="DE9" s="491"/>
      <c r="DF9" s="492"/>
      <c r="DG9" s="178"/>
      <c r="DH9" s="178"/>
      <c r="DI9" s="178"/>
      <c r="DJ9" s="178"/>
      <c r="DK9" s="178"/>
      <c r="DL9" s="179"/>
      <c r="DM9" s="496"/>
      <c r="DN9" s="497"/>
      <c r="DO9" s="497"/>
      <c r="DP9" s="497"/>
      <c r="DQ9" s="497"/>
      <c r="DR9" s="497"/>
      <c r="DS9" s="497"/>
      <c r="DT9" s="497"/>
      <c r="DU9" s="497"/>
      <c r="DV9" s="498"/>
      <c r="DW9" s="181"/>
      <c r="DX9" s="181"/>
      <c r="DY9" s="193"/>
      <c r="DZ9" s="454" t="b">
        <f>IF(X9&gt;AA9,"1",IF(X9&lt;AA9,"0"))</f>
        <v>0</v>
      </c>
      <c r="EA9" s="454"/>
      <c r="EB9" s="454" t="b">
        <f>IF(X9&lt;AA9,"1",IF(X9&gt;AA9,"0"))</f>
        <v>0</v>
      </c>
      <c r="EC9" s="454"/>
      <c r="ED9" s="194"/>
      <c r="EE9" s="181"/>
      <c r="EF9" s="182"/>
      <c r="EG9" s="183"/>
      <c r="EH9" s="181"/>
      <c r="EI9" s="193"/>
      <c r="EJ9" s="454" t="b">
        <f>IF(AI9&gt;AL9,"1",IF(AI9&lt;AL9,"0"))</f>
        <v>0</v>
      </c>
      <c r="EK9" s="454"/>
      <c r="EL9" s="454" t="b">
        <f>IF(AI9&lt;AL9,"1",IF(AI9&gt;AL9,"0"))</f>
        <v>0</v>
      </c>
      <c r="EM9" s="454"/>
      <c r="EN9" s="194"/>
      <c r="EO9" s="181"/>
      <c r="EP9" s="182"/>
      <c r="EQ9" s="183"/>
      <c r="ER9" s="181"/>
      <c r="ES9" s="193"/>
      <c r="ET9" s="454" t="b">
        <f>IF(AT9&gt;AW9,"1",IF(AT9&lt;AW9,"0"))</f>
        <v>0</v>
      </c>
      <c r="EU9" s="454"/>
      <c r="EV9" s="454" t="b">
        <f>IF(AT9&lt;AW9,"1",IF(AT9&gt;AW9,"0"))</f>
        <v>0</v>
      </c>
      <c r="EW9" s="454"/>
      <c r="EX9" s="194"/>
      <c r="EY9" s="181"/>
      <c r="EZ9" s="182"/>
      <c r="FA9" s="180"/>
      <c r="FD9" s="187">
        <f>COUNTIF(EE10,"=2")</f>
        <v>0</v>
      </c>
      <c r="FE9" s="187">
        <f>COUNTIF(EO10,"=2")</f>
        <v>0</v>
      </c>
      <c r="FF9" s="195">
        <f>COUNTIF(EY10,"=2")</f>
        <v>0</v>
      </c>
      <c r="FG9" s="180"/>
      <c r="FL9" s="177"/>
      <c r="FP9" s="187">
        <f>SUM(AA9:AB14)</f>
        <v>0</v>
      </c>
      <c r="FQ9" s="187">
        <f>SUM(AL9:AM14)</f>
        <v>0</v>
      </c>
      <c r="FR9" s="187">
        <f>SUM(AW9:AX14)</f>
        <v>0</v>
      </c>
      <c r="FS9" s="437"/>
      <c r="FT9" s="437"/>
      <c r="FX9" s="513"/>
      <c r="FY9" s="188">
        <f>FA22*1000</f>
        <v>0</v>
      </c>
      <c r="FZ9" s="189">
        <f>RANK(FY9,FY8:FY11)</f>
        <v>1</v>
      </c>
      <c r="GA9" s="190"/>
      <c r="GB9" s="191"/>
      <c r="GC9" s="192"/>
    </row>
    <row r="10" spans="1:185" ht="8.65" customHeight="1" x14ac:dyDescent="0.15">
      <c r="B10" s="467" t="s">
        <v>438</v>
      </c>
      <c r="C10" s="468"/>
      <c r="D10" s="468"/>
      <c r="E10" s="468"/>
      <c r="F10" s="468"/>
      <c r="G10" s="468"/>
      <c r="H10" s="468"/>
      <c r="I10" s="469"/>
      <c r="J10" s="496"/>
      <c r="K10" s="497"/>
      <c r="L10" s="497"/>
      <c r="M10" s="497"/>
      <c r="N10" s="497"/>
      <c r="O10" s="497"/>
      <c r="P10" s="497"/>
      <c r="Q10" s="497"/>
      <c r="R10" s="497"/>
      <c r="S10" s="497"/>
      <c r="T10" s="498"/>
      <c r="U10" s="454"/>
      <c r="V10" s="470"/>
      <c r="W10" s="180"/>
      <c r="X10" s="468"/>
      <c r="Y10" s="468"/>
      <c r="Z10" s="468"/>
      <c r="AA10" s="468"/>
      <c r="AB10" s="468"/>
      <c r="AC10" s="177"/>
      <c r="AD10" s="472"/>
      <c r="AE10" s="470"/>
      <c r="AF10" s="507"/>
      <c r="AG10" s="508"/>
      <c r="AH10" s="508"/>
      <c r="AI10" s="508"/>
      <c r="AJ10" s="508"/>
      <c r="AK10" s="508"/>
      <c r="AL10" s="508"/>
      <c r="AM10" s="508"/>
      <c r="AN10" s="508"/>
      <c r="AO10" s="508"/>
      <c r="AP10" s="509"/>
      <c r="AQ10" s="472"/>
      <c r="AR10" s="470"/>
      <c r="AS10" s="180"/>
      <c r="AT10" s="468"/>
      <c r="AU10" s="468"/>
      <c r="AV10" s="468"/>
      <c r="AW10" s="468"/>
      <c r="AX10" s="468"/>
      <c r="AY10" s="177"/>
      <c r="AZ10" s="472"/>
      <c r="BA10" s="470"/>
      <c r="BB10" s="472"/>
      <c r="BC10" s="454"/>
      <c r="BD10" s="471"/>
      <c r="BE10" s="471"/>
      <c r="BF10" s="454"/>
      <c r="BG10" s="470"/>
      <c r="BH10" s="472"/>
      <c r="BI10" s="454"/>
      <c r="BJ10" s="471"/>
      <c r="BK10" s="471"/>
      <c r="BL10" s="454"/>
      <c r="BM10" s="470"/>
      <c r="BN10" s="473"/>
      <c r="BO10" s="474"/>
      <c r="BP10" s="471"/>
      <c r="BQ10" s="471"/>
      <c r="BR10" s="474"/>
      <c r="BS10" s="479"/>
      <c r="BT10" s="488"/>
      <c r="BU10" s="488"/>
      <c r="DE10" s="480" t="str">
        <f>B10</f>
        <v>スカイメッツC</v>
      </c>
      <c r="DF10" s="481"/>
      <c r="DG10" s="481"/>
      <c r="DH10" s="481"/>
      <c r="DI10" s="481"/>
      <c r="DJ10" s="481"/>
      <c r="DK10" s="481"/>
      <c r="DL10" s="482"/>
      <c r="DM10" s="496"/>
      <c r="DN10" s="497"/>
      <c r="DO10" s="497"/>
      <c r="DP10" s="497"/>
      <c r="DQ10" s="497"/>
      <c r="DR10" s="497"/>
      <c r="DS10" s="497"/>
      <c r="DT10" s="497"/>
      <c r="DU10" s="497"/>
      <c r="DV10" s="498"/>
      <c r="DW10" s="454">
        <f>DZ9+DZ11+DZ13</f>
        <v>0</v>
      </c>
      <c r="DX10" s="470"/>
      <c r="DY10" s="183"/>
      <c r="DZ10" s="454"/>
      <c r="EA10" s="454"/>
      <c r="EB10" s="454"/>
      <c r="EC10" s="454"/>
      <c r="ED10" s="182"/>
      <c r="EE10" s="472">
        <f>EB9+EB11+EB13</f>
        <v>0</v>
      </c>
      <c r="EF10" s="470"/>
      <c r="EG10" s="472">
        <f>EJ9+EJ11+EJ13</f>
        <v>0</v>
      </c>
      <c r="EH10" s="470"/>
      <c r="EI10" s="183"/>
      <c r="EJ10" s="454"/>
      <c r="EK10" s="454"/>
      <c r="EL10" s="454"/>
      <c r="EM10" s="454"/>
      <c r="EN10" s="182"/>
      <c r="EO10" s="472">
        <f>EL9+EL11+EL13</f>
        <v>0</v>
      </c>
      <c r="EP10" s="470"/>
      <c r="EQ10" s="472">
        <f>ET9+ET11+ET13</f>
        <v>0</v>
      </c>
      <c r="ER10" s="470"/>
      <c r="ES10" s="183"/>
      <c r="ET10" s="454"/>
      <c r="EU10" s="454"/>
      <c r="EV10" s="454"/>
      <c r="EW10" s="454"/>
      <c r="EX10" s="182"/>
      <c r="EY10" s="472">
        <f>EV9+EV11+EV13</f>
        <v>0</v>
      </c>
      <c r="EZ10" s="470"/>
      <c r="FA10" s="472">
        <f>SUM(FA8:FC8)</f>
        <v>0</v>
      </c>
      <c r="FB10" s="454"/>
      <c r="FC10" s="471"/>
      <c r="FD10" s="471"/>
      <c r="FE10" s="454">
        <f>SUM(FD9:FF9)</f>
        <v>0</v>
      </c>
      <c r="FF10" s="470"/>
      <c r="FG10" s="472">
        <f>SUM(DW10,EG10,EQ10)</f>
        <v>0</v>
      </c>
      <c r="FH10" s="454"/>
      <c r="FI10" s="471"/>
      <c r="FJ10" s="471"/>
      <c r="FK10" s="454">
        <f>SUM(EE10,EO10,EY10)</f>
        <v>0</v>
      </c>
      <c r="FL10" s="470"/>
      <c r="FM10" s="473">
        <f>SUM(FM8:FO8)</f>
        <v>0</v>
      </c>
      <c r="FN10" s="474"/>
      <c r="FO10" s="471"/>
      <c r="FP10" s="471"/>
      <c r="FQ10" s="474">
        <f>SUM(FP9:FR9)</f>
        <v>0</v>
      </c>
      <c r="FR10" s="479"/>
      <c r="FS10" s="437"/>
      <c r="FT10" s="437"/>
      <c r="FX10" s="513"/>
      <c r="FY10" s="188">
        <f>FA30*1000</f>
        <v>0</v>
      </c>
      <c r="FZ10" s="189">
        <f>RANK(FY10,FY8:FY11)</f>
        <v>1</v>
      </c>
      <c r="GA10" s="190"/>
      <c r="GB10" s="191"/>
      <c r="GC10" s="192"/>
    </row>
    <row r="11" spans="1:185" ht="8.65" customHeight="1" x14ac:dyDescent="0.15">
      <c r="B11" s="467"/>
      <c r="C11" s="468"/>
      <c r="D11" s="468"/>
      <c r="E11" s="468"/>
      <c r="F11" s="468"/>
      <c r="G11" s="468"/>
      <c r="H11" s="468"/>
      <c r="I11" s="469"/>
      <c r="J11" s="496"/>
      <c r="K11" s="497"/>
      <c r="L11" s="497"/>
      <c r="M11" s="497"/>
      <c r="N11" s="497"/>
      <c r="O11" s="497"/>
      <c r="P11" s="497"/>
      <c r="Q11" s="497"/>
      <c r="R11" s="497"/>
      <c r="S11" s="497"/>
      <c r="T11" s="498"/>
      <c r="U11" s="454"/>
      <c r="V11" s="470"/>
      <c r="W11" s="180"/>
      <c r="X11" s="468"/>
      <c r="Y11" s="468"/>
      <c r="Z11" s="468" t="s">
        <v>557</v>
      </c>
      <c r="AA11" s="468"/>
      <c r="AB11" s="468"/>
      <c r="AC11" s="177"/>
      <c r="AD11" s="472"/>
      <c r="AE11" s="470"/>
      <c r="AF11" s="507"/>
      <c r="AG11" s="508"/>
      <c r="AH11" s="508"/>
      <c r="AI11" s="508"/>
      <c r="AJ11" s="508"/>
      <c r="AK11" s="508"/>
      <c r="AL11" s="508"/>
      <c r="AM11" s="508"/>
      <c r="AN11" s="508"/>
      <c r="AO11" s="508"/>
      <c r="AP11" s="509"/>
      <c r="AQ11" s="472"/>
      <c r="AR11" s="470"/>
      <c r="AS11" s="180"/>
      <c r="AT11" s="468"/>
      <c r="AU11" s="468"/>
      <c r="AV11" s="468" t="s">
        <v>557</v>
      </c>
      <c r="AW11" s="468"/>
      <c r="AX11" s="468"/>
      <c r="AY11" s="177"/>
      <c r="AZ11" s="472"/>
      <c r="BA11" s="470"/>
      <c r="BB11" s="472"/>
      <c r="BC11" s="454"/>
      <c r="BD11" s="471"/>
      <c r="BE11" s="471"/>
      <c r="BF11" s="454"/>
      <c r="BG11" s="470"/>
      <c r="BH11" s="472"/>
      <c r="BI11" s="454"/>
      <c r="BJ11" s="471"/>
      <c r="BK11" s="471"/>
      <c r="BL11" s="454"/>
      <c r="BM11" s="470"/>
      <c r="BN11" s="473"/>
      <c r="BO11" s="474"/>
      <c r="BP11" s="471"/>
      <c r="BQ11" s="471"/>
      <c r="BR11" s="474"/>
      <c r="BS11" s="479"/>
      <c r="BT11" s="488"/>
      <c r="BU11" s="488"/>
      <c r="DE11" s="480"/>
      <c r="DF11" s="481"/>
      <c r="DG11" s="481"/>
      <c r="DH11" s="481"/>
      <c r="DI11" s="481"/>
      <c r="DJ11" s="481"/>
      <c r="DK11" s="481"/>
      <c r="DL11" s="482"/>
      <c r="DM11" s="496"/>
      <c r="DN11" s="497"/>
      <c r="DO11" s="497"/>
      <c r="DP11" s="497"/>
      <c r="DQ11" s="497"/>
      <c r="DR11" s="497"/>
      <c r="DS11" s="497"/>
      <c r="DT11" s="497"/>
      <c r="DU11" s="497"/>
      <c r="DV11" s="498"/>
      <c r="DW11" s="454"/>
      <c r="DX11" s="470"/>
      <c r="DY11" s="183"/>
      <c r="DZ11" s="454" t="b">
        <f>IF(X11&gt;AA11,"1",IF(X11&lt;AA11,"0"))</f>
        <v>0</v>
      </c>
      <c r="EA11" s="454"/>
      <c r="EB11" s="454" t="b">
        <f>IF(X11&lt;AA11,"1",IF(X11&gt;AA11,"0"))</f>
        <v>0</v>
      </c>
      <c r="EC11" s="454"/>
      <c r="ED11" s="182"/>
      <c r="EE11" s="472"/>
      <c r="EF11" s="470"/>
      <c r="EG11" s="472"/>
      <c r="EH11" s="470"/>
      <c r="EI11" s="183"/>
      <c r="EJ11" s="454" t="b">
        <f>IF(AI11&gt;AL11,"1",IF(AI11&lt;AL11,"0"))</f>
        <v>0</v>
      </c>
      <c r="EK11" s="454"/>
      <c r="EL11" s="454" t="b">
        <f>IF(AI11&lt;AL11,"1",IF(AI11&gt;AL11,"0"))</f>
        <v>0</v>
      </c>
      <c r="EM11" s="454"/>
      <c r="EN11" s="182"/>
      <c r="EO11" s="472"/>
      <c r="EP11" s="470"/>
      <c r="EQ11" s="472"/>
      <c r="ER11" s="470"/>
      <c r="ES11" s="183"/>
      <c r="ET11" s="454" t="b">
        <f>IF(AT11&gt;AW11,"1",IF(AT11&lt;AW11,"0"))</f>
        <v>0</v>
      </c>
      <c r="EU11" s="454"/>
      <c r="EV11" s="454" t="b">
        <f>IF(AT11&lt;AW11,"1",IF(AT11&gt;AW11,"0"))</f>
        <v>0</v>
      </c>
      <c r="EW11" s="454"/>
      <c r="EX11" s="182"/>
      <c r="EY11" s="472"/>
      <c r="EZ11" s="470"/>
      <c r="FA11" s="472"/>
      <c r="FB11" s="454"/>
      <c r="FC11" s="471"/>
      <c r="FD11" s="471"/>
      <c r="FE11" s="454"/>
      <c r="FF11" s="470"/>
      <c r="FG11" s="472"/>
      <c r="FH11" s="454"/>
      <c r="FI11" s="471"/>
      <c r="FJ11" s="471"/>
      <c r="FK11" s="454"/>
      <c r="FL11" s="470"/>
      <c r="FM11" s="473"/>
      <c r="FN11" s="474"/>
      <c r="FO11" s="471"/>
      <c r="FP11" s="471"/>
      <c r="FQ11" s="474"/>
      <c r="FR11" s="479"/>
      <c r="FS11" s="437"/>
      <c r="FT11" s="437"/>
      <c r="FX11" s="513"/>
      <c r="FY11" s="188">
        <f>FA38*1000</f>
        <v>0</v>
      </c>
      <c r="FZ11" s="189">
        <f>RANK(FY11,FY8:FY11)</f>
        <v>1</v>
      </c>
      <c r="GA11" s="190"/>
      <c r="GB11" s="191"/>
      <c r="GC11" s="192"/>
    </row>
    <row r="12" spans="1:185" ht="8.65" customHeight="1" x14ac:dyDescent="0.15">
      <c r="B12" s="467"/>
      <c r="C12" s="468"/>
      <c r="D12" s="468"/>
      <c r="E12" s="468"/>
      <c r="F12" s="468"/>
      <c r="G12" s="468"/>
      <c r="H12" s="468"/>
      <c r="I12" s="469"/>
      <c r="J12" s="496"/>
      <c r="K12" s="497"/>
      <c r="L12" s="497"/>
      <c r="M12" s="497"/>
      <c r="N12" s="497"/>
      <c r="O12" s="497"/>
      <c r="P12" s="497"/>
      <c r="Q12" s="497"/>
      <c r="R12" s="497"/>
      <c r="S12" s="497"/>
      <c r="T12" s="498"/>
      <c r="U12" s="454"/>
      <c r="V12" s="470"/>
      <c r="W12" s="180"/>
      <c r="X12" s="468"/>
      <c r="Y12" s="468"/>
      <c r="Z12" s="468"/>
      <c r="AA12" s="468"/>
      <c r="AB12" s="468"/>
      <c r="AC12" s="177"/>
      <c r="AD12" s="472"/>
      <c r="AE12" s="470"/>
      <c r="AF12" s="507"/>
      <c r="AG12" s="508"/>
      <c r="AH12" s="508"/>
      <c r="AI12" s="508"/>
      <c r="AJ12" s="508"/>
      <c r="AK12" s="508"/>
      <c r="AL12" s="508"/>
      <c r="AM12" s="508"/>
      <c r="AN12" s="508"/>
      <c r="AO12" s="508"/>
      <c r="AP12" s="509"/>
      <c r="AQ12" s="472"/>
      <c r="AR12" s="470"/>
      <c r="AS12" s="180"/>
      <c r="AT12" s="468"/>
      <c r="AU12" s="468"/>
      <c r="AV12" s="468"/>
      <c r="AW12" s="468"/>
      <c r="AX12" s="468"/>
      <c r="AY12" s="177"/>
      <c r="AZ12" s="472"/>
      <c r="BA12" s="470"/>
      <c r="BB12" s="446"/>
      <c r="BC12" s="444"/>
      <c r="BD12" s="444"/>
      <c r="BE12" s="444"/>
      <c r="BF12" s="444"/>
      <c r="BG12" s="447"/>
      <c r="BH12" s="446"/>
      <c r="BI12" s="444"/>
      <c r="BJ12" s="444"/>
      <c r="BK12" s="444"/>
      <c r="BL12" s="444"/>
      <c r="BM12" s="447"/>
      <c r="BN12" s="446"/>
      <c r="BO12" s="444"/>
      <c r="BP12" s="444"/>
      <c r="BQ12" s="444"/>
      <c r="BR12" s="444"/>
      <c r="BS12" s="447"/>
      <c r="BT12" s="488"/>
      <c r="BU12" s="488"/>
      <c r="DE12" s="480"/>
      <c r="DF12" s="481"/>
      <c r="DG12" s="481"/>
      <c r="DH12" s="481"/>
      <c r="DI12" s="481"/>
      <c r="DJ12" s="481"/>
      <c r="DK12" s="481"/>
      <c r="DL12" s="482"/>
      <c r="DM12" s="496"/>
      <c r="DN12" s="497"/>
      <c r="DO12" s="497"/>
      <c r="DP12" s="497"/>
      <c r="DQ12" s="497"/>
      <c r="DR12" s="497"/>
      <c r="DS12" s="497"/>
      <c r="DT12" s="497"/>
      <c r="DU12" s="497"/>
      <c r="DV12" s="498"/>
      <c r="DW12" s="454"/>
      <c r="DX12" s="470"/>
      <c r="DY12" s="183"/>
      <c r="DZ12" s="454"/>
      <c r="EA12" s="454"/>
      <c r="EB12" s="454"/>
      <c r="EC12" s="454"/>
      <c r="ED12" s="182"/>
      <c r="EE12" s="472"/>
      <c r="EF12" s="470"/>
      <c r="EG12" s="472"/>
      <c r="EH12" s="470"/>
      <c r="EI12" s="183"/>
      <c r="EJ12" s="454"/>
      <c r="EK12" s="454"/>
      <c r="EL12" s="454"/>
      <c r="EM12" s="454"/>
      <c r="EN12" s="182"/>
      <c r="EO12" s="472"/>
      <c r="EP12" s="470"/>
      <c r="EQ12" s="472"/>
      <c r="ER12" s="470"/>
      <c r="ES12" s="183"/>
      <c r="ET12" s="454"/>
      <c r="EU12" s="454"/>
      <c r="EV12" s="454"/>
      <c r="EW12" s="454"/>
      <c r="EX12" s="182"/>
      <c r="EY12" s="472"/>
      <c r="EZ12" s="470"/>
      <c r="FA12" s="180"/>
      <c r="FF12" s="177"/>
      <c r="FG12" s="180"/>
      <c r="FL12" s="177"/>
      <c r="FS12" s="437"/>
      <c r="FT12" s="437"/>
      <c r="FZ12" s="190"/>
    </row>
    <row r="13" spans="1:185" ht="8.65" customHeight="1" x14ac:dyDescent="0.15">
      <c r="B13" s="467"/>
      <c r="C13" s="468"/>
      <c r="D13" s="468"/>
      <c r="E13" s="468"/>
      <c r="F13" s="468"/>
      <c r="G13" s="468"/>
      <c r="H13" s="468"/>
      <c r="I13" s="469"/>
      <c r="J13" s="496"/>
      <c r="K13" s="497"/>
      <c r="L13" s="497"/>
      <c r="M13" s="497"/>
      <c r="N13" s="497"/>
      <c r="O13" s="497"/>
      <c r="P13" s="497"/>
      <c r="Q13" s="497"/>
      <c r="R13" s="497"/>
      <c r="S13" s="497"/>
      <c r="T13" s="498"/>
      <c r="U13" s="454"/>
      <c r="V13" s="470"/>
      <c r="W13" s="180"/>
      <c r="X13" s="468"/>
      <c r="Y13" s="468"/>
      <c r="Z13" s="468" t="s">
        <v>557</v>
      </c>
      <c r="AA13" s="468"/>
      <c r="AB13" s="468"/>
      <c r="AC13" s="177"/>
      <c r="AD13" s="472"/>
      <c r="AE13" s="470"/>
      <c r="AF13" s="507"/>
      <c r="AG13" s="508"/>
      <c r="AH13" s="508"/>
      <c r="AI13" s="508"/>
      <c r="AJ13" s="508"/>
      <c r="AK13" s="508"/>
      <c r="AL13" s="508"/>
      <c r="AM13" s="508"/>
      <c r="AN13" s="508"/>
      <c r="AO13" s="508"/>
      <c r="AP13" s="509"/>
      <c r="AQ13" s="472"/>
      <c r="AR13" s="470"/>
      <c r="AS13" s="180"/>
      <c r="AT13" s="468"/>
      <c r="AU13" s="468"/>
      <c r="AV13" s="468" t="s">
        <v>557</v>
      </c>
      <c r="AW13" s="468"/>
      <c r="AX13" s="468"/>
      <c r="AY13" s="177"/>
      <c r="AZ13" s="472"/>
      <c r="BA13" s="470"/>
      <c r="BB13" s="475"/>
      <c r="BC13" s="476"/>
      <c r="BD13" s="476"/>
      <c r="BE13" s="476"/>
      <c r="BF13" s="476"/>
      <c r="BG13" s="477"/>
      <c r="BH13" s="475"/>
      <c r="BI13" s="476"/>
      <c r="BJ13" s="476"/>
      <c r="BK13" s="476"/>
      <c r="BL13" s="476"/>
      <c r="BM13" s="477"/>
      <c r="BN13" s="475"/>
      <c r="BO13" s="476"/>
      <c r="BP13" s="476"/>
      <c r="BQ13" s="476"/>
      <c r="BR13" s="476"/>
      <c r="BS13" s="477"/>
      <c r="BT13" s="488"/>
      <c r="BU13" s="488"/>
      <c r="DE13" s="480"/>
      <c r="DF13" s="481"/>
      <c r="DG13" s="481"/>
      <c r="DH13" s="481"/>
      <c r="DI13" s="481"/>
      <c r="DJ13" s="481"/>
      <c r="DK13" s="481"/>
      <c r="DL13" s="482"/>
      <c r="DM13" s="496"/>
      <c r="DN13" s="497"/>
      <c r="DO13" s="497"/>
      <c r="DP13" s="497"/>
      <c r="DQ13" s="497"/>
      <c r="DR13" s="497"/>
      <c r="DS13" s="497"/>
      <c r="DT13" s="497"/>
      <c r="DU13" s="497"/>
      <c r="DV13" s="498"/>
      <c r="DW13" s="454"/>
      <c r="DX13" s="470"/>
      <c r="DY13" s="183"/>
      <c r="DZ13" s="454" t="b">
        <f>IF(X13&gt;AA13,"1",IF(X13&lt;AA13,"0"))</f>
        <v>0</v>
      </c>
      <c r="EA13" s="454"/>
      <c r="EB13" s="454" t="b">
        <f>IF(X13&lt;AA13,"1",IF(X13&gt;AA13,"0"))</f>
        <v>0</v>
      </c>
      <c r="EC13" s="454"/>
      <c r="ED13" s="182"/>
      <c r="EE13" s="472"/>
      <c r="EF13" s="470"/>
      <c r="EG13" s="472"/>
      <c r="EH13" s="470"/>
      <c r="EI13" s="183"/>
      <c r="EJ13" s="454" t="b">
        <f>IF(AI13&gt;AL13,"1",IF(AI13&lt;AL13,"0"))</f>
        <v>0</v>
      </c>
      <c r="EK13" s="454"/>
      <c r="EL13" s="454" t="b">
        <f>IF(AI13&lt;AL13,"1",IF(AI13&gt;AL13,"0"))</f>
        <v>0</v>
      </c>
      <c r="EM13" s="454"/>
      <c r="EN13" s="182"/>
      <c r="EO13" s="472"/>
      <c r="EP13" s="470"/>
      <c r="EQ13" s="472"/>
      <c r="ER13" s="470"/>
      <c r="ES13" s="183"/>
      <c r="ET13" s="454" t="b">
        <f>IF(AT13&gt;AW13,"1",IF(AT13&lt;AW13,"0"))</f>
        <v>0</v>
      </c>
      <c r="EU13" s="454"/>
      <c r="EV13" s="454" t="b">
        <f>IF(AT13&lt;AW13,"1",IF(AT13&gt;AW13,"0"))</f>
        <v>0</v>
      </c>
      <c r="EW13" s="454"/>
      <c r="EX13" s="182"/>
      <c r="EY13" s="472"/>
      <c r="EZ13" s="470"/>
      <c r="FA13" s="180"/>
      <c r="FF13" s="177"/>
      <c r="FG13" s="180"/>
      <c r="FL13" s="177"/>
      <c r="FS13" s="437"/>
      <c r="FT13" s="437"/>
      <c r="FZ13" s="190"/>
    </row>
    <row r="14" spans="1:185" ht="8.65" customHeight="1" x14ac:dyDescent="0.15">
      <c r="B14" s="180"/>
      <c r="I14" s="177"/>
      <c r="J14" s="496"/>
      <c r="K14" s="497"/>
      <c r="L14" s="497"/>
      <c r="M14" s="497"/>
      <c r="N14" s="497"/>
      <c r="O14" s="497"/>
      <c r="P14" s="497"/>
      <c r="Q14" s="497"/>
      <c r="R14" s="497"/>
      <c r="S14" s="497"/>
      <c r="T14" s="498"/>
      <c r="W14" s="196"/>
      <c r="X14" s="468"/>
      <c r="Y14" s="468"/>
      <c r="Z14" s="468"/>
      <c r="AA14" s="468"/>
      <c r="AB14" s="468"/>
      <c r="AC14" s="197"/>
      <c r="AE14" s="177"/>
      <c r="AF14" s="507"/>
      <c r="AG14" s="508"/>
      <c r="AH14" s="508"/>
      <c r="AI14" s="508"/>
      <c r="AJ14" s="508"/>
      <c r="AK14" s="508"/>
      <c r="AL14" s="508"/>
      <c r="AM14" s="508"/>
      <c r="AN14" s="508"/>
      <c r="AO14" s="508"/>
      <c r="AP14" s="509"/>
      <c r="AQ14" s="180"/>
      <c r="AS14" s="196"/>
      <c r="AT14" s="468"/>
      <c r="AU14" s="468"/>
      <c r="AV14" s="468"/>
      <c r="AW14" s="468"/>
      <c r="AX14" s="468"/>
      <c r="AY14" s="197"/>
      <c r="BA14" s="177"/>
      <c r="BB14" s="455"/>
      <c r="BC14" s="456"/>
      <c r="BD14" s="456"/>
      <c r="BE14" s="456"/>
      <c r="BF14" s="456"/>
      <c r="BG14" s="457"/>
      <c r="BH14" s="461"/>
      <c r="BI14" s="462"/>
      <c r="BJ14" s="462"/>
      <c r="BK14" s="462"/>
      <c r="BL14" s="462"/>
      <c r="BM14" s="463"/>
      <c r="BN14" s="448"/>
      <c r="BO14" s="456"/>
      <c r="BP14" s="456"/>
      <c r="BQ14" s="456"/>
      <c r="BR14" s="456"/>
      <c r="BS14" s="457"/>
      <c r="BT14" s="488"/>
      <c r="BU14" s="488"/>
      <c r="DE14" s="198"/>
      <c r="DF14" s="178"/>
      <c r="DG14" s="178"/>
      <c r="DH14" s="178"/>
      <c r="DI14" s="178"/>
      <c r="DJ14" s="178"/>
      <c r="DK14" s="178"/>
      <c r="DL14" s="179"/>
      <c r="DM14" s="496"/>
      <c r="DN14" s="497"/>
      <c r="DO14" s="497"/>
      <c r="DP14" s="497"/>
      <c r="DQ14" s="497"/>
      <c r="DR14" s="497"/>
      <c r="DS14" s="497"/>
      <c r="DT14" s="497"/>
      <c r="DU14" s="497"/>
      <c r="DV14" s="498"/>
      <c r="DW14" s="181"/>
      <c r="DX14" s="181"/>
      <c r="DY14" s="199"/>
      <c r="DZ14" s="454"/>
      <c r="EA14" s="454"/>
      <c r="EB14" s="454"/>
      <c r="EC14" s="454"/>
      <c r="ED14" s="200"/>
      <c r="EE14" s="181"/>
      <c r="EF14" s="182"/>
      <c r="EG14" s="183"/>
      <c r="EH14" s="181"/>
      <c r="EI14" s="199"/>
      <c r="EJ14" s="454"/>
      <c r="EK14" s="454"/>
      <c r="EL14" s="454"/>
      <c r="EM14" s="454"/>
      <c r="EN14" s="200"/>
      <c r="EO14" s="181"/>
      <c r="EP14" s="182"/>
      <c r="EQ14" s="183"/>
      <c r="ER14" s="181"/>
      <c r="ES14" s="199"/>
      <c r="ET14" s="454"/>
      <c r="EU14" s="454"/>
      <c r="EV14" s="454"/>
      <c r="EW14" s="454"/>
      <c r="EX14" s="200"/>
      <c r="EY14" s="181"/>
      <c r="EZ14" s="182"/>
      <c r="FA14" s="455">
        <f>IF(FE10=0,FA10,FA10/FE10)</f>
        <v>0</v>
      </c>
      <c r="FB14" s="483"/>
      <c r="FC14" s="483"/>
      <c r="FD14" s="483"/>
      <c r="FE14" s="483"/>
      <c r="FF14" s="484"/>
      <c r="FG14" s="455" t="str">
        <f>GB14</f>
        <v>MAX</v>
      </c>
      <c r="FH14" s="483"/>
      <c r="FI14" s="483"/>
      <c r="FJ14" s="483"/>
      <c r="FK14" s="483"/>
      <c r="FL14" s="484"/>
      <c r="FM14" s="448" t="e">
        <f>FM10/FQ10</f>
        <v>#DIV/0!</v>
      </c>
      <c r="FN14" s="449"/>
      <c r="FO14" s="449"/>
      <c r="FP14" s="449"/>
      <c r="FQ14" s="449"/>
      <c r="FR14" s="450"/>
      <c r="FS14" s="437"/>
      <c r="FT14" s="437"/>
      <c r="FX14" s="513" t="s">
        <v>551</v>
      </c>
      <c r="FY14" s="201">
        <f>GC14*100</f>
        <v>700</v>
      </c>
      <c r="FZ14" s="189">
        <f>RANK(FY14,FY14:FY17)</f>
        <v>1</v>
      </c>
      <c r="GB14" s="202" t="str">
        <f>IF(FK10=0,"MAX",FG10/FK10)</f>
        <v>MAX</v>
      </c>
      <c r="GC14">
        <f>IF(GB14="MAX",7,FG10-FK10)</f>
        <v>7</v>
      </c>
    </row>
    <row r="15" spans="1:185" ht="8.65" customHeight="1" x14ac:dyDescent="0.15">
      <c r="B15" s="196"/>
      <c r="C15" s="203"/>
      <c r="D15" s="203"/>
      <c r="E15" s="203"/>
      <c r="F15" s="203"/>
      <c r="G15" s="203"/>
      <c r="H15" s="203"/>
      <c r="I15" s="197"/>
      <c r="J15" s="499"/>
      <c r="K15" s="500"/>
      <c r="L15" s="500"/>
      <c r="M15" s="500"/>
      <c r="N15" s="500"/>
      <c r="O15" s="500"/>
      <c r="P15" s="500"/>
      <c r="Q15" s="500"/>
      <c r="R15" s="500"/>
      <c r="S15" s="500"/>
      <c r="T15" s="501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197"/>
      <c r="AF15" s="510"/>
      <c r="AG15" s="511"/>
      <c r="AH15" s="511"/>
      <c r="AI15" s="511"/>
      <c r="AJ15" s="511"/>
      <c r="AK15" s="511"/>
      <c r="AL15" s="511"/>
      <c r="AM15" s="511"/>
      <c r="AN15" s="511"/>
      <c r="AO15" s="511"/>
      <c r="AP15" s="512"/>
      <c r="AQ15" s="196"/>
      <c r="AR15" s="203"/>
      <c r="AS15" s="203"/>
      <c r="AT15" s="203"/>
      <c r="AU15" s="203"/>
      <c r="AV15" s="203"/>
      <c r="AW15" s="203"/>
      <c r="AX15" s="203"/>
      <c r="AY15" s="203"/>
      <c r="AZ15" s="203"/>
      <c r="BA15" s="197"/>
      <c r="BB15" s="458"/>
      <c r="BC15" s="459"/>
      <c r="BD15" s="459"/>
      <c r="BE15" s="459"/>
      <c r="BF15" s="459"/>
      <c r="BG15" s="460"/>
      <c r="BH15" s="464"/>
      <c r="BI15" s="465"/>
      <c r="BJ15" s="465"/>
      <c r="BK15" s="465"/>
      <c r="BL15" s="465"/>
      <c r="BM15" s="466"/>
      <c r="BN15" s="458"/>
      <c r="BO15" s="459"/>
      <c r="BP15" s="459"/>
      <c r="BQ15" s="459"/>
      <c r="BR15" s="459"/>
      <c r="BS15" s="460"/>
      <c r="BT15" s="488"/>
      <c r="BU15" s="488"/>
      <c r="DE15" s="204"/>
      <c r="DF15" s="205"/>
      <c r="DG15" s="205"/>
      <c r="DH15" s="205"/>
      <c r="DI15" s="205"/>
      <c r="DJ15" s="205"/>
      <c r="DK15" s="205"/>
      <c r="DL15" s="206"/>
      <c r="DM15" s="499"/>
      <c r="DN15" s="500"/>
      <c r="DO15" s="500"/>
      <c r="DP15" s="500"/>
      <c r="DQ15" s="500"/>
      <c r="DR15" s="500"/>
      <c r="DS15" s="500"/>
      <c r="DT15" s="500"/>
      <c r="DU15" s="500"/>
      <c r="DV15" s="501"/>
      <c r="DW15" s="207"/>
      <c r="DX15" s="207"/>
      <c r="DY15" s="207"/>
      <c r="DZ15" s="207"/>
      <c r="EA15" s="207"/>
      <c r="EB15" s="207"/>
      <c r="EC15" s="207"/>
      <c r="ED15" s="207"/>
      <c r="EE15" s="207"/>
      <c r="EF15" s="200"/>
      <c r="EG15" s="199"/>
      <c r="EH15" s="207"/>
      <c r="EI15" s="207"/>
      <c r="EJ15" s="207"/>
      <c r="EK15" s="207"/>
      <c r="EL15" s="207"/>
      <c r="EM15" s="207"/>
      <c r="EN15" s="207"/>
      <c r="EO15" s="207"/>
      <c r="EP15" s="200"/>
      <c r="EQ15" s="199"/>
      <c r="ER15" s="207"/>
      <c r="ES15" s="207"/>
      <c r="ET15" s="207"/>
      <c r="EU15" s="207"/>
      <c r="EV15" s="207"/>
      <c r="EW15" s="207"/>
      <c r="EX15" s="207"/>
      <c r="EY15" s="207"/>
      <c r="EZ15" s="200"/>
      <c r="FA15" s="485"/>
      <c r="FB15" s="486"/>
      <c r="FC15" s="486"/>
      <c r="FD15" s="486"/>
      <c r="FE15" s="486"/>
      <c r="FF15" s="487"/>
      <c r="FG15" s="485"/>
      <c r="FH15" s="486"/>
      <c r="FI15" s="486"/>
      <c r="FJ15" s="486"/>
      <c r="FK15" s="486"/>
      <c r="FL15" s="487"/>
      <c r="FM15" s="451"/>
      <c r="FN15" s="452"/>
      <c r="FO15" s="452"/>
      <c r="FP15" s="452"/>
      <c r="FQ15" s="452"/>
      <c r="FR15" s="453"/>
      <c r="FS15" s="437"/>
      <c r="FT15" s="437"/>
      <c r="FX15" s="513"/>
      <c r="FY15" s="201">
        <f>GC15*100</f>
        <v>700</v>
      </c>
      <c r="FZ15" s="189">
        <f>RANK(FY15,FY14:FY17)</f>
        <v>1</v>
      </c>
      <c r="GB15" s="202" t="str">
        <f>IF(FK18=0,"MAX",FG18/FK18)</f>
        <v>MAX</v>
      </c>
      <c r="GC15">
        <f>IF(GB15="MAX",7,FG18-FK18)</f>
        <v>7</v>
      </c>
    </row>
    <row r="16" spans="1:185" ht="8.65" customHeight="1" x14ac:dyDescent="0.15">
      <c r="B16" s="502">
        <v>2</v>
      </c>
      <c r="C16" s="503"/>
      <c r="D16" s="173"/>
      <c r="E16" s="173"/>
      <c r="F16" s="173"/>
      <c r="G16" s="173"/>
      <c r="H16" s="173"/>
      <c r="I16" s="174"/>
      <c r="T16" s="177"/>
      <c r="U16" s="493"/>
      <c r="V16" s="494"/>
      <c r="W16" s="494"/>
      <c r="X16" s="494"/>
      <c r="Y16" s="494"/>
      <c r="Z16" s="494"/>
      <c r="AA16" s="494"/>
      <c r="AB16" s="494"/>
      <c r="AC16" s="494"/>
      <c r="AD16" s="494"/>
      <c r="AE16" s="495"/>
      <c r="AF16" s="186"/>
      <c r="AG16" s="173"/>
      <c r="AH16" s="173"/>
      <c r="AI16" s="173"/>
      <c r="AJ16" s="173"/>
      <c r="AK16" s="173"/>
      <c r="AL16" s="173"/>
      <c r="AM16" s="173"/>
      <c r="AN16" s="173"/>
      <c r="AO16" s="442" t="s">
        <v>632</v>
      </c>
      <c r="AP16" s="443"/>
      <c r="AQ16" s="504">
        <f>EQ18</f>
        <v>0</v>
      </c>
      <c r="AR16" s="505"/>
      <c r="AS16" s="505"/>
      <c r="AT16" s="505"/>
      <c r="AU16" s="505"/>
      <c r="AV16" s="505"/>
      <c r="AW16" s="505"/>
      <c r="AX16" s="505"/>
      <c r="AY16" s="505"/>
      <c r="AZ16" s="505"/>
      <c r="BA16" s="506"/>
      <c r="BB16" s="441"/>
      <c r="BC16" s="442"/>
      <c r="BD16" s="442"/>
      <c r="BE16" s="442"/>
      <c r="BF16" s="442"/>
      <c r="BG16" s="443"/>
      <c r="BH16" s="441"/>
      <c r="BI16" s="442"/>
      <c r="BJ16" s="442"/>
      <c r="BK16" s="442"/>
      <c r="BL16" s="442"/>
      <c r="BM16" s="443"/>
      <c r="BN16" s="441"/>
      <c r="BO16" s="442"/>
      <c r="BP16" s="442"/>
      <c r="BQ16" s="442"/>
      <c r="BR16" s="442"/>
      <c r="BS16" s="443"/>
      <c r="BT16" s="488"/>
      <c r="BU16" s="488"/>
      <c r="DE16" s="489">
        <v>2</v>
      </c>
      <c r="DF16" s="490"/>
      <c r="DG16" s="175"/>
      <c r="DH16" s="175"/>
      <c r="DI16" s="175"/>
      <c r="DJ16" s="175"/>
      <c r="DK16" s="175"/>
      <c r="DL16" s="176"/>
      <c r="DM16" s="208"/>
      <c r="DN16" s="208"/>
      <c r="DO16" s="208"/>
      <c r="DP16" s="208"/>
      <c r="DQ16" s="208"/>
      <c r="DR16" s="208"/>
      <c r="DS16" s="208"/>
      <c r="DT16" s="208"/>
      <c r="DU16" s="208"/>
      <c r="DV16" s="209"/>
      <c r="DW16" s="493"/>
      <c r="DX16" s="494"/>
      <c r="DY16" s="494"/>
      <c r="DZ16" s="494"/>
      <c r="EA16" s="494"/>
      <c r="EB16" s="494"/>
      <c r="EC16" s="494"/>
      <c r="ED16" s="494"/>
      <c r="EE16" s="494"/>
      <c r="EF16" s="495"/>
      <c r="EG16" s="193"/>
      <c r="EH16" s="210"/>
      <c r="EI16" s="210"/>
      <c r="EJ16" s="210"/>
      <c r="EK16" s="210"/>
      <c r="EL16" s="210"/>
      <c r="EM16" s="210"/>
      <c r="EN16" s="210"/>
      <c r="EO16" s="210"/>
      <c r="EP16" s="194"/>
      <c r="EQ16" s="193"/>
      <c r="ER16" s="210"/>
      <c r="ES16" s="210"/>
      <c r="ET16" s="210"/>
      <c r="EU16" s="210"/>
      <c r="EV16" s="210"/>
      <c r="EW16" s="210"/>
      <c r="EX16" s="210"/>
      <c r="EY16" s="210"/>
      <c r="EZ16" s="194"/>
      <c r="FA16" s="184">
        <f>COUNTIF(DM18,"=2")</f>
        <v>0</v>
      </c>
      <c r="FB16" s="185">
        <f>COUNTIF(EG18,"=2")</f>
        <v>0</v>
      </c>
      <c r="FC16" s="185">
        <f>COUNTIF(EQ18,"=2")</f>
        <v>0</v>
      </c>
      <c r="FD16" s="173"/>
      <c r="FE16" s="173"/>
      <c r="FF16" s="174"/>
      <c r="FG16" s="186"/>
      <c r="FH16" s="173"/>
      <c r="FI16" s="173"/>
      <c r="FJ16" s="173"/>
      <c r="FK16" s="173"/>
      <c r="FL16" s="174"/>
      <c r="FM16" s="187">
        <f>SUM(M17:N22)</f>
        <v>0</v>
      </c>
      <c r="FN16" s="187">
        <f>SUM(AI17:AJ22)</f>
        <v>0</v>
      </c>
      <c r="FO16" s="187">
        <f>SUM(AT17:AU22)</f>
        <v>0</v>
      </c>
      <c r="FS16" s="437"/>
      <c r="FT16" s="437"/>
      <c r="FX16" s="513"/>
      <c r="FY16" s="201">
        <f>GC16*100</f>
        <v>700</v>
      </c>
      <c r="FZ16" s="189">
        <f>RANK(FY16,FY14:FY17)</f>
        <v>1</v>
      </c>
      <c r="GB16" s="202" t="str">
        <f>IF(FK26=0,"MAX",FG26/FK26)</f>
        <v>MAX</v>
      </c>
      <c r="GC16">
        <f>IF(GB16="MAX",7,FG26-FK26)</f>
        <v>7</v>
      </c>
    </row>
    <row r="17" spans="2:185" ht="8.65" customHeight="1" x14ac:dyDescent="0.15">
      <c r="B17" s="467"/>
      <c r="C17" s="468"/>
      <c r="I17" s="177"/>
      <c r="L17" s="186"/>
      <c r="M17" s="454"/>
      <c r="N17" s="454"/>
      <c r="O17" s="468" t="s">
        <v>557</v>
      </c>
      <c r="P17" s="454"/>
      <c r="Q17" s="454"/>
      <c r="R17" s="174"/>
      <c r="T17" s="177"/>
      <c r="U17" s="496"/>
      <c r="V17" s="497"/>
      <c r="W17" s="497"/>
      <c r="X17" s="497"/>
      <c r="Y17" s="497"/>
      <c r="Z17" s="497"/>
      <c r="AA17" s="497"/>
      <c r="AB17" s="497"/>
      <c r="AC17" s="497"/>
      <c r="AD17" s="497"/>
      <c r="AE17" s="498"/>
      <c r="AF17" s="180"/>
      <c r="AH17" s="186"/>
      <c r="AI17" s="468"/>
      <c r="AJ17" s="468"/>
      <c r="AK17" s="468" t="s">
        <v>557</v>
      </c>
      <c r="AL17" s="468"/>
      <c r="AM17" s="468"/>
      <c r="AN17" s="174"/>
      <c r="AO17" s="444"/>
      <c r="AP17" s="447"/>
      <c r="AQ17" s="507"/>
      <c r="AR17" s="508"/>
      <c r="AS17" s="508"/>
      <c r="AT17" s="508"/>
      <c r="AU17" s="508"/>
      <c r="AV17" s="508"/>
      <c r="AW17" s="508"/>
      <c r="AX17" s="508"/>
      <c r="AY17" s="508"/>
      <c r="AZ17" s="508"/>
      <c r="BA17" s="509"/>
      <c r="BB17" s="446"/>
      <c r="BC17" s="444"/>
      <c r="BD17" s="444"/>
      <c r="BE17" s="444"/>
      <c r="BF17" s="444"/>
      <c r="BG17" s="447"/>
      <c r="BH17" s="446"/>
      <c r="BI17" s="444"/>
      <c r="BJ17" s="444"/>
      <c r="BK17" s="444"/>
      <c r="BL17" s="444"/>
      <c r="BM17" s="447"/>
      <c r="BN17" s="446"/>
      <c r="BO17" s="444"/>
      <c r="BP17" s="444"/>
      <c r="BQ17" s="444"/>
      <c r="BR17" s="444"/>
      <c r="BS17" s="447"/>
      <c r="BT17" s="488"/>
      <c r="BU17" s="488"/>
      <c r="DE17" s="491"/>
      <c r="DF17" s="492"/>
      <c r="DG17" s="178"/>
      <c r="DH17" s="178"/>
      <c r="DI17" s="178"/>
      <c r="DJ17" s="178"/>
      <c r="DK17" s="178"/>
      <c r="DL17" s="179"/>
      <c r="DM17" s="208"/>
      <c r="DN17" s="208"/>
      <c r="DO17" s="211"/>
      <c r="DP17" s="454" t="b">
        <f>IF(M17&gt;P17,"1",IF(M17&lt;P17,"0"))</f>
        <v>0</v>
      </c>
      <c r="DQ17" s="454"/>
      <c r="DR17" s="454" t="b">
        <f>IF(M17&lt;P17,"1",IF(M17&gt;P17,"0"))</f>
        <v>0</v>
      </c>
      <c r="DS17" s="454"/>
      <c r="DT17" s="212"/>
      <c r="DU17" s="208"/>
      <c r="DV17" s="209"/>
      <c r="DW17" s="496"/>
      <c r="DX17" s="497"/>
      <c r="DY17" s="497"/>
      <c r="DZ17" s="497"/>
      <c r="EA17" s="497"/>
      <c r="EB17" s="497"/>
      <c r="EC17" s="497"/>
      <c r="ED17" s="497"/>
      <c r="EE17" s="497"/>
      <c r="EF17" s="498"/>
      <c r="EG17" s="183"/>
      <c r="EH17" s="181"/>
      <c r="EI17" s="193"/>
      <c r="EJ17" s="454" t="b">
        <f>IF(AI17&gt;AL17,"1",IF(AI17&lt;AL17,"0"))</f>
        <v>0</v>
      </c>
      <c r="EK17" s="454"/>
      <c r="EL17" s="454" t="b">
        <f>IF(AI17&lt;AL17,"1",IF(AI17&gt;AL17,"0"))</f>
        <v>0</v>
      </c>
      <c r="EM17" s="454"/>
      <c r="EN17" s="194"/>
      <c r="EO17" s="181"/>
      <c r="EP17" s="182"/>
      <c r="EQ17" s="183"/>
      <c r="ER17" s="181"/>
      <c r="ES17" s="193"/>
      <c r="ET17" s="454" t="b">
        <f>IF(AT17&gt;AW17,"1",IF(AT17&lt;AW17,"0"))</f>
        <v>0</v>
      </c>
      <c r="EU17" s="454"/>
      <c r="EV17" s="454" t="b">
        <f>IF(AT17&lt;AW17,"1",IF(AT17&gt;AW17,"0"))</f>
        <v>0</v>
      </c>
      <c r="EW17" s="454"/>
      <c r="EX17" s="194"/>
      <c r="EY17" s="181"/>
      <c r="EZ17" s="182"/>
      <c r="FA17" s="180"/>
      <c r="FD17" s="187">
        <f>COUNTIF(DU18,"=2")</f>
        <v>0</v>
      </c>
      <c r="FE17" s="187">
        <f>COUNTIF(EO18,"=2")</f>
        <v>0</v>
      </c>
      <c r="FF17" s="195">
        <f>COUNTIF(EY18,"=2")</f>
        <v>0</v>
      </c>
      <c r="FG17" s="180"/>
      <c r="FL17" s="177"/>
      <c r="FP17" s="187">
        <f>SUM(P17:Q22)</f>
        <v>0</v>
      </c>
      <c r="FQ17" s="187">
        <f>SUM(AL17:AM22)</f>
        <v>0</v>
      </c>
      <c r="FR17" s="187">
        <f>SUM(AW17:AX22)</f>
        <v>0</v>
      </c>
      <c r="FS17" s="437"/>
      <c r="FT17" s="437"/>
      <c r="FX17" s="513"/>
      <c r="FY17" s="201">
        <f>GC17*100</f>
        <v>0</v>
      </c>
      <c r="FZ17" s="189">
        <f>RANK(FY17,FY14:FY17)</f>
        <v>4</v>
      </c>
      <c r="GB17" s="202" t="str">
        <f>IF(FK34=0,"MAX",FG34/FK34)</f>
        <v>MAX</v>
      </c>
      <c r="GC17">
        <f>IF(GB17="MAX",,FG34-FK34)</f>
        <v>0</v>
      </c>
    </row>
    <row r="18" spans="2:185" ht="8.65" customHeight="1" x14ac:dyDescent="0.15">
      <c r="B18" s="467" t="s">
        <v>111</v>
      </c>
      <c r="C18" s="468"/>
      <c r="D18" s="468"/>
      <c r="E18" s="468"/>
      <c r="F18" s="468"/>
      <c r="G18" s="468"/>
      <c r="H18" s="468"/>
      <c r="I18" s="469"/>
      <c r="J18" s="454"/>
      <c r="K18" s="470"/>
      <c r="L18" s="180"/>
      <c r="M18" s="454"/>
      <c r="N18" s="454"/>
      <c r="O18" s="468"/>
      <c r="P18" s="454"/>
      <c r="Q18" s="454"/>
      <c r="R18" s="177"/>
      <c r="S18" s="472"/>
      <c r="T18" s="470"/>
      <c r="U18" s="496"/>
      <c r="V18" s="497"/>
      <c r="W18" s="497"/>
      <c r="X18" s="497"/>
      <c r="Y18" s="497"/>
      <c r="Z18" s="497"/>
      <c r="AA18" s="497"/>
      <c r="AB18" s="497"/>
      <c r="AC18" s="497"/>
      <c r="AD18" s="497"/>
      <c r="AE18" s="498"/>
      <c r="AF18" s="472"/>
      <c r="AG18" s="470"/>
      <c r="AH18" s="180"/>
      <c r="AI18" s="468"/>
      <c r="AJ18" s="468"/>
      <c r="AK18" s="468"/>
      <c r="AL18" s="468"/>
      <c r="AM18" s="468"/>
      <c r="AN18" s="177"/>
      <c r="AO18" s="472"/>
      <c r="AP18" s="470"/>
      <c r="AQ18" s="507"/>
      <c r="AR18" s="508"/>
      <c r="AS18" s="508"/>
      <c r="AT18" s="508"/>
      <c r="AU18" s="508"/>
      <c r="AV18" s="508"/>
      <c r="AW18" s="508"/>
      <c r="AX18" s="508"/>
      <c r="AY18" s="508"/>
      <c r="AZ18" s="508"/>
      <c r="BA18" s="509"/>
      <c r="BB18" s="472"/>
      <c r="BC18" s="454"/>
      <c r="BD18" s="471"/>
      <c r="BE18" s="471"/>
      <c r="BF18" s="454"/>
      <c r="BG18" s="470"/>
      <c r="BH18" s="472"/>
      <c r="BI18" s="454"/>
      <c r="BJ18" s="471"/>
      <c r="BK18" s="471"/>
      <c r="BL18" s="454"/>
      <c r="BM18" s="470"/>
      <c r="BN18" s="473"/>
      <c r="BO18" s="474"/>
      <c r="BP18" s="471"/>
      <c r="BQ18" s="471"/>
      <c r="BR18" s="474"/>
      <c r="BS18" s="479"/>
      <c r="BT18" s="488"/>
      <c r="BU18" s="488"/>
      <c r="DE18" s="480" t="str">
        <f>B18</f>
        <v>ブラックキャット</v>
      </c>
      <c r="DF18" s="481"/>
      <c r="DG18" s="481"/>
      <c r="DH18" s="481"/>
      <c r="DI18" s="481"/>
      <c r="DJ18" s="481"/>
      <c r="DK18" s="481"/>
      <c r="DL18" s="482"/>
      <c r="DM18" s="454">
        <f>DP17+DP19+DP21</f>
        <v>0</v>
      </c>
      <c r="DN18" s="470"/>
      <c r="DO18" s="213"/>
      <c r="DP18" s="454"/>
      <c r="DQ18" s="454"/>
      <c r="DR18" s="454"/>
      <c r="DS18" s="454"/>
      <c r="DT18" s="209"/>
      <c r="DU18" s="472">
        <f>DR17+DR19+DR21</f>
        <v>0</v>
      </c>
      <c r="DV18" s="470"/>
      <c r="DW18" s="496"/>
      <c r="DX18" s="497"/>
      <c r="DY18" s="497"/>
      <c r="DZ18" s="497"/>
      <c r="EA18" s="497"/>
      <c r="EB18" s="497"/>
      <c r="EC18" s="497"/>
      <c r="ED18" s="497"/>
      <c r="EE18" s="497"/>
      <c r="EF18" s="498"/>
      <c r="EG18" s="472">
        <f>EJ17+EJ19+EJ21</f>
        <v>0</v>
      </c>
      <c r="EH18" s="470"/>
      <c r="EI18" s="183"/>
      <c r="EJ18" s="454"/>
      <c r="EK18" s="454"/>
      <c r="EL18" s="454"/>
      <c r="EM18" s="454"/>
      <c r="EN18" s="182"/>
      <c r="EO18" s="472">
        <f>EL17+EL19+EL21</f>
        <v>0</v>
      </c>
      <c r="EP18" s="470"/>
      <c r="EQ18" s="472">
        <f>ET17+ET19+ET21</f>
        <v>0</v>
      </c>
      <c r="ER18" s="470"/>
      <c r="ES18" s="183"/>
      <c r="ET18" s="454"/>
      <c r="EU18" s="454"/>
      <c r="EV18" s="454"/>
      <c r="EW18" s="454"/>
      <c r="EX18" s="182"/>
      <c r="EY18" s="472">
        <f>EV17+EV19+EV21</f>
        <v>0</v>
      </c>
      <c r="EZ18" s="470"/>
      <c r="FA18" s="472">
        <f>SUM(FA16:FC16)</f>
        <v>0</v>
      </c>
      <c r="FB18" s="454"/>
      <c r="FC18" s="471"/>
      <c r="FD18" s="471"/>
      <c r="FE18" s="454">
        <f>SUM(FD17:FF17)</f>
        <v>0</v>
      </c>
      <c r="FF18" s="470"/>
      <c r="FG18" s="472">
        <f>SUM(DM18,EG18,EQ18)</f>
        <v>0</v>
      </c>
      <c r="FH18" s="454"/>
      <c r="FI18" s="471"/>
      <c r="FJ18" s="471"/>
      <c r="FK18" s="454">
        <f>SUM(DU18,EO18,EY18)</f>
        <v>0</v>
      </c>
      <c r="FL18" s="470"/>
      <c r="FM18" s="473">
        <f>SUM(FM16:FO16)</f>
        <v>0</v>
      </c>
      <c r="FN18" s="474"/>
      <c r="FO18" s="471"/>
      <c r="FP18" s="471"/>
      <c r="FQ18" s="474">
        <f>SUM(FP17:FR17)</f>
        <v>0</v>
      </c>
      <c r="FR18" s="479"/>
      <c r="FS18" s="437"/>
      <c r="FT18" s="437"/>
      <c r="FZ18" s="190"/>
    </row>
    <row r="19" spans="2:185" ht="8.65" customHeight="1" x14ac:dyDescent="0.15">
      <c r="B19" s="467"/>
      <c r="C19" s="468"/>
      <c r="D19" s="468"/>
      <c r="E19" s="468"/>
      <c r="F19" s="468"/>
      <c r="G19" s="468"/>
      <c r="H19" s="468"/>
      <c r="I19" s="469"/>
      <c r="J19" s="454"/>
      <c r="K19" s="470"/>
      <c r="L19" s="180"/>
      <c r="M19" s="454"/>
      <c r="N19" s="454"/>
      <c r="O19" s="468" t="s">
        <v>557</v>
      </c>
      <c r="P19" s="454"/>
      <c r="Q19" s="454"/>
      <c r="R19" s="177"/>
      <c r="S19" s="472"/>
      <c r="T19" s="470"/>
      <c r="U19" s="496"/>
      <c r="V19" s="497"/>
      <c r="W19" s="497"/>
      <c r="X19" s="497"/>
      <c r="Y19" s="497"/>
      <c r="Z19" s="497"/>
      <c r="AA19" s="497"/>
      <c r="AB19" s="497"/>
      <c r="AC19" s="497"/>
      <c r="AD19" s="497"/>
      <c r="AE19" s="498"/>
      <c r="AF19" s="472"/>
      <c r="AG19" s="470"/>
      <c r="AH19" s="180"/>
      <c r="AI19" s="468"/>
      <c r="AJ19" s="468"/>
      <c r="AK19" s="468" t="s">
        <v>557</v>
      </c>
      <c r="AL19" s="468"/>
      <c r="AM19" s="468"/>
      <c r="AN19" s="177"/>
      <c r="AO19" s="472"/>
      <c r="AP19" s="470"/>
      <c r="AQ19" s="507"/>
      <c r="AR19" s="508"/>
      <c r="AS19" s="508"/>
      <c r="AT19" s="508"/>
      <c r="AU19" s="508"/>
      <c r="AV19" s="508"/>
      <c r="AW19" s="508"/>
      <c r="AX19" s="508"/>
      <c r="AY19" s="508"/>
      <c r="AZ19" s="508"/>
      <c r="BA19" s="509"/>
      <c r="BB19" s="472"/>
      <c r="BC19" s="454"/>
      <c r="BD19" s="471"/>
      <c r="BE19" s="471"/>
      <c r="BF19" s="454"/>
      <c r="BG19" s="470"/>
      <c r="BH19" s="472"/>
      <c r="BI19" s="454"/>
      <c r="BJ19" s="471"/>
      <c r="BK19" s="471"/>
      <c r="BL19" s="454"/>
      <c r="BM19" s="470"/>
      <c r="BN19" s="473"/>
      <c r="BO19" s="474"/>
      <c r="BP19" s="471"/>
      <c r="BQ19" s="471"/>
      <c r="BR19" s="474"/>
      <c r="BS19" s="479"/>
      <c r="BT19" s="488"/>
      <c r="BU19" s="488"/>
      <c r="DE19" s="480"/>
      <c r="DF19" s="481"/>
      <c r="DG19" s="481"/>
      <c r="DH19" s="481"/>
      <c r="DI19" s="481"/>
      <c r="DJ19" s="481"/>
      <c r="DK19" s="481"/>
      <c r="DL19" s="482"/>
      <c r="DM19" s="454"/>
      <c r="DN19" s="470"/>
      <c r="DO19" s="213"/>
      <c r="DP19" s="454" t="b">
        <f>IF(M19&gt;P19,"1",IF(M19&lt;P19,"0"))</f>
        <v>0</v>
      </c>
      <c r="DQ19" s="454"/>
      <c r="DR19" s="454" t="b">
        <f>IF(M19&lt;P19,"1",IF(M19&gt;P19,"0"))</f>
        <v>0</v>
      </c>
      <c r="DS19" s="454"/>
      <c r="DT19" s="209"/>
      <c r="DU19" s="472"/>
      <c r="DV19" s="470"/>
      <c r="DW19" s="496"/>
      <c r="DX19" s="497"/>
      <c r="DY19" s="497"/>
      <c r="DZ19" s="497"/>
      <c r="EA19" s="497"/>
      <c r="EB19" s="497"/>
      <c r="EC19" s="497"/>
      <c r="ED19" s="497"/>
      <c r="EE19" s="497"/>
      <c r="EF19" s="498"/>
      <c r="EG19" s="472"/>
      <c r="EH19" s="470"/>
      <c r="EI19" s="183"/>
      <c r="EJ19" s="454" t="b">
        <f>IF(AI19&gt;AL19,"1",IF(AI19&lt;AL19,"0"))</f>
        <v>0</v>
      </c>
      <c r="EK19" s="454"/>
      <c r="EL19" s="454" t="b">
        <f>IF(AI19&lt;AL19,"1",IF(AI19&gt;AL19,"0"))</f>
        <v>0</v>
      </c>
      <c r="EM19" s="454"/>
      <c r="EN19" s="182"/>
      <c r="EO19" s="472"/>
      <c r="EP19" s="470"/>
      <c r="EQ19" s="472"/>
      <c r="ER19" s="470"/>
      <c r="ES19" s="183"/>
      <c r="ET19" s="454" t="b">
        <f>IF(AT19&gt;AW19,"1",IF(AT19&lt;AW19,"0"))</f>
        <v>0</v>
      </c>
      <c r="EU19" s="454"/>
      <c r="EV19" s="454" t="b">
        <f>IF(AT19&lt;AW19,"1",IF(AT19&gt;AW19,"0"))</f>
        <v>0</v>
      </c>
      <c r="EW19" s="454"/>
      <c r="EX19" s="182"/>
      <c r="EY19" s="472"/>
      <c r="EZ19" s="470"/>
      <c r="FA19" s="472"/>
      <c r="FB19" s="454"/>
      <c r="FC19" s="471"/>
      <c r="FD19" s="471"/>
      <c r="FE19" s="454"/>
      <c r="FF19" s="470"/>
      <c r="FG19" s="472"/>
      <c r="FH19" s="454"/>
      <c r="FI19" s="471"/>
      <c r="FJ19" s="471"/>
      <c r="FK19" s="454"/>
      <c r="FL19" s="470"/>
      <c r="FM19" s="473"/>
      <c r="FN19" s="474"/>
      <c r="FO19" s="471"/>
      <c r="FP19" s="471"/>
      <c r="FQ19" s="474"/>
      <c r="FR19" s="479"/>
      <c r="FS19" s="437"/>
      <c r="FT19" s="437"/>
      <c r="FZ19" s="190"/>
    </row>
    <row r="20" spans="2:185" ht="8.65" customHeight="1" x14ac:dyDescent="0.15">
      <c r="B20" s="467"/>
      <c r="C20" s="468"/>
      <c r="D20" s="468"/>
      <c r="E20" s="468"/>
      <c r="F20" s="468"/>
      <c r="G20" s="468"/>
      <c r="H20" s="468"/>
      <c r="I20" s="469"/>
      <c r="J20" s="454"/>
      <c r="K20" s="470"/>
      <c r="L20" s="180"/>
      <c r="M20" s="454"/>
      <c r="N20" s="454"/>
      <c r="O20" s="468"/>
      <c r="P20" s="454"/>
      <c r="Q20" s="454"/>
      <c r="R20" s="177"/>
      <c r="S20" s="472"/>
      <c r="T20" s="470"/>
      <c r="U20" s="496"/>
      <c r="V20" s="497"/>
      <c r="W20" s="497"/>
      <c r="X20" s="497"/>
      <c r="Y20" s="497"/>
      <c r="Z20" s="497"/>
      <c r="AA20" s="497"/>
      <c r="AB20" s="497"/>
      <c r="AC20" s="497"/>
      <c r="AD20" s="497"/>
      <c r="AE20" s="498"/>
      <c r="AF20" s="472"/>
      <c r="AG20" s="470"/>
      <c r="AH20" s="180"/>
      <c r="AI20" s="468"/>
      <c r="AJ20" s="468"/>
      <c r="AK20" s="468"/>
      <c r="AL20" s="468"/>
      <c r="AM20" s="468"/>
      <c r="AN20" s="177"/>
      <c r="AO20" s="472"/>
      <c r="AP20" s="470"/>
      <c r="AQ20" s="507"/>
      <c r="AR20" s="508"/>
      <c r="AS20" s="508"/>
      <c r="AT20" s="508"/>
      <c r="AU20" s="508"/>
      <c r="AV20" s="508"/>
      <c r="AW20" s="508"/>
      <c r="AX20" s="508"/>
      <c r="AY20" s="508"/>
      <c r="AZ20" s="508"/>
      <c r="BA20" s="509"/>
      <c r="BB20" s="446"/>
      <c r="BC20" s="444"/>
      <c r="BD20" s="444"/>
      <c r="BE20" s="444"/>
      <c r="BF20" s="444"/>
      <c r="BG20" s="447"/>
      <c r="BH20" s="446"/>
      <c r="BI20" s="444"/>
      <c r="BJ20" s="444"/>
      <c r="BK20" s="444"/>
      <c r="BL20" s="444"/>
      <c r="BM20" s="447"/>
      <c r="BN20" s="446"/>
      <c r="BO20" s="444"/>
      <c r="BP20" s="444"/>
      <c r="BQ20" s="444"/>
      <c r="BR20" s="444"/>
      <c r="BS20" s="447"/>
      <c r="BT20" s="488"/>
      <c r="BU20" s="488"/>
      <c r="DE20" s="480"/>
      <c r="DF20" s="481"/>
      <c r="DG20" s="481"/>
      <c r="DH20" s="481"/>
      <c r="DI20" s="481"/>
      <c r="DJ20" s="481"/>
      <c r="DK20" s="481"/>
      <c r="DL20" s="482"/>
      <c r="DM20" s="454"/>
      <c r="DN20" s="470"/>
      <c r="DO20" s="213"/>
      <c r="DP20" s="454"/>
      <c r="DQ20" s="454"/>
      <c r="DR20" s="454"/>
      <c r="DS20" s="454"/>
      <c r="DT20" s="209"/>
      <c r="DU20" s="472"/>
      <c r="DV20" s="470"/>
      <c r="DW20" s="496"/>
      <c r="DX20" s="497"/>
      <c r="DY20" s="497"/>
      <c r="DZ20" s="497"/>
      <c r="EA20" s="497"/>
      <c r="EB20" s="497"/>
      <c r="EC20" s="497"/>
      <c r="ED20" s="497"/>
      <c r="EE20" s="497"/>
      <c r="EF20" s="498"/>
      <c r="EG20" s="472"/>
      <c r="EH20" s="470"/>
      <c r="EI20" s="183"/>
      <c r="EJ20" s="454"/>
      <c r="EK20" s="454"/>
      <c r="EL20" s="454"/>
      <c r="EM20" s="454"/>
      <c r="EN20" s="182"/>
      <c r="EO20" s="472"/>
      <c r="EP20" s="470"/>
      <c r="EQ20" s="472"/>
      <c r="ER20" s="470"/>
      <c r="ES20" s="183"/>
      <c r="ET20" s="454"/>
      <c r="EU20" s="454"/>
      <c r="EV20" s="454"/>
      <c r="EW20" s="454"/>
      <c r="EX20" s="182"/>
      <c r="EY20" s="472"/>
      <c r="EZ20" s="470"/>
      <c r="FA20" s="180"/>
      <c r="FF20" s="177"/>
      <c r="FG20" s="180"/>
      <c r="FL20" s="177"/>
      <c r="FS20" s="437"/>
      <c r="FT20" s="437"/>
      <c r="FX20" s="513" t="s">
        <v>552</v>
      </c>
      <c r="FY20" s="214" t="e">
        <f>FM14*10</f>
        <v>#DIV/0!</v>
      </c>
      <c r="FZ20" s="189" t="e">
        <f>RANK(FY20,FY20:FY23)</f>
        <v>#DIV/0!</v>
      </c>
    </row>
    <row r="21" spans="2:185" ht="8.65" customHeight="1" x14ac:dyDescent="0.15">
      <c r="B21" s="467"/>
      <c r="C21" s="468"/>
      <c r="D21" s="468"/>
      <c r="E21" s="468"/>
      <c r="F21" s="468"/>
      <c r="G21" s="468"/>
      <c r="H21" s="468"/>
      <c r="I21" s="469"/>
      <c r="J21" s="454"/>
      <c r="K21" s="470"/>
      <c r="L21" s="180"/>
      <c r="M21" s="454"/>
      <c r="N21" s="454"/>
      <c r="O21" s="468" t="s">
        <v>557</v>
      </c>
      <c r="P21" s="454"/>
      <c r="Q21" s="454"/>
      <c r="R21" s="177"/>
      <c r="S21" s="472"/>
      <c r="T21" s="470"/>
      <c r="U21" s="496"/>
      <c r="V21" s="497"/>
      <c r="W21" s="497"/>
      <c r="X21" s="497"/>
      <c r="Y21" s="497"/>
      <c r="Z21" s="497"/>
      <c r="AA21" s="497"/>
      <c r="AB21" s="497"/>
      <c r="AC21" s="497"/>
      <c r="AD21" s="497"/>
      <c r="AE21" s="498"/>
      <c r="AF21" s="472"/>
      <c r="AG21" s="470"/>
      <c r="AH21" s="180"/>
      <c r="AI21" s="468"/>
      <c r="AJ21" s="468"/>
      <c r="AK21" s="468" t="s">
        <v>557</v>
      </c>
      <c r="AL21" s="468"/>
      <c r="AM21" s="468"/>
      <c r="AN21" s="177"/>
      <c r="AO21" s="472"/>
      <c r="AP21" s="470"/>
      <c r="AQ21" s="507"/>
      <c r="AR21" s="508"/>
      <c r="AS21" s="508"/>
      <c r="AT21" s="508"/>
      <c r="AU21" s="508"/>
      <c r="AV21" s="508"/>
      <c r="AW21" s="508"/>
      <c r="AX21" s="508"/>
      <c r="AY21" s="508"/>
      <c r="AZ21" s="508"/>
      <c r="BA21" s="509"/>
      <c r="BB21" s="475"/>
      <c r="BC21" s="476"/>
      <c r="BD21" s="476"/>
      <c r="BE21" s="476"/>
      <c r="BF21" s="476"/>
      <c r="BG21" s="477"/>
      <c r="BH21" s="475"/>
      <c r="BI21" s="476"/>
      <c r="BJ21" s="476"/>
      <c r="BK21" s="476"/>
      <c r="BL21" s="476"/>
      <c r="BM21" s="477"/>
      <c r="BN21" s="475"/>
      <c r="BO21" s="476"/>
      <c r="BP21" s="476"/>
      <c r="BQ21" s="476"/>
      <c r="BR21" s="476"/>
      <c r="BS21" s="477"/>
      <c r="BT21" s="488"/>
      <c r="BU21" s="488"/>
      <c r="DE21" s="480"/>
      <c r="DF21" s="481"/>
      <c r="DG21" s="481"/>
      <c r="DH21" s="481"/>
      <c r="DI21" s="481"/>
      <c r="DJ21" s="481"/>
      <c r="DK21" s="481"/>
      <c r="DL21" s="482"/>
      <c r="DM21" s="454"/>
      <c r="DN21" s="470"/>
      <c r="DO21" s="213"/>
      <c r="DP21" s="454" t="b">
        <f>IF(M21&gt;P21,"1",IF(M21&lt;P21,"0"))</f>
        <v>0</v>
      </c>
      <c r="DQ21" s="454"/>
      <c r="DR21" s="454" t="b">
        <f>IF(M21&lt;P21,"1",IF(M21&gt;P21,"0"))</f>
        <v>0</v>
      </c>
      <c r="DS21" s="454"/>
      <c r="DT21" s="209"/>
      <c r="DU21" s="472"/>
      <c r="DV21" s="470"/>
      <c r="DW21" s="496"/>
      <c r="DX21" s="497"/>
      <c r="DY21" s="497"/>
      <c r="DZ21" s="497"/>
      <c r="EA21" s="497"/>
      <c r="EB21" s="497"/>
      <c r="EC21" s="497"/>
      <c r="ED21" s="497"/>
      <c r="EE21" s="497"/>
      <c r="EF21" s="498"/>
      <c r="EG21" s="472"/>
      <c r="EH21" s="470"/>
      <c r="EI21" s="183"/>
      <c r="EJ21" s="454" t="b">
        <f>IF(AI21&gt;AL21,"1",IF(AI21&lt;AL21,"0"))</f>
        <v>0</v>
      </c>
      <c r="EK21" s="454"/>
      <c r="EL21" s="454" t="b">
        <f>IF(AI21&lt;AL21,"1",IF(AI21&gt;AL21,"0"))</f>
        <v>0</v>
      </c>
      <c r="EM21" s="454"/>
      <c r="EN21" s="182"/>
      <c r="EO21" s="472"/>
      <c r="EP21" s="470"/>
      <c r="EQ21" s="472"/>
      <c r="ER21" s="470"/>
      <c r="ES21" s="183"/>
      <c r="ET21" s="454" t="b">
        <f>IF(AT21&gt;AW21,"1",IF(AT21&lt;AW21,"0"))</f>
        <v>0</v>
      </c>
      <c r="EU21" s="454"/>
      <c r="EV21" s="454" t="b">
        <f>IF(AT21&lt;AW21,"1",IF(AT21&gt;AW21,"0"))</f>
        <v>0</v>
      </c>
      <c r="EW21" s="454"/>
      <c r="EX21" s="182"/>
      <c r="EY21" s="472"/>
      <c r="EZ21" s="470"/>
      <c r="FA21" s="180"/>
      <c r="FF21" s="177"/>
      <c r="FG21" s="180"/>
      <c r="FL21" s="177"/>
      <c r="FS21" s="437"/>
      <c r="FT21" s="437"/>
      <c r="FX21" s="513"/>
      <c r="FY21" s="214" t="e">
        <f>FM22*10</f>
        <v>#DIV/0!</v>
      </c>
      <c r="FZ21" s="189" t="e">
        <f>RANK(FY21,FY20:FY23)</f>
        <v>#DIV/0!</v>
      </c>
    </row>
    <row r="22" spans="2:185" ht="8.65" customHeight="1" x14ac:dyDescent="0.15">
      <c r="B22" s="180"/>
      <c r="I22" s="177"/>
      <c r="L22" s="196"/>
      <c r="M22" s="454"/>
      <c r="N22" s="454"/>
      <c r="O22" s="468"/>
      <c r="P22" s="454"/>
      <c r="Q22" s="454"/>
      <c r="R22" s="197"/>
      <c r="T22" s="177"/>
      <c r="U22" s="496"/>
      <c r="V22" s="497"/>
      <c r="W22" s="497"/>
      <c r="X22" s="497"/>
      <c r="Y22" s="497"/>
      <c r="Z22" s="497"/>
      <c r="AA22" s="497"/>
      <c r="AB22" s="497"/>
      <c r="AC22" s="497"/>
      <c r="AD22" s="497"/>
      <c r="AE22" s="498"/>
      <c r="AF22" s="180"/>
      <c r="AH22" s="196"/>
      <c r="AI22" s="468"/>
      <c r="AJ22" s="468"/>
      <c r="AK22" s="468"/>
      <c r="AL22" s="468"/>
      <c r="AM22" s="468"/>
      <c r="AN22" s="197"/>
      <c r="AP22" s="177"/>
      <c r="AQ22" s="507"/>
      <c r="AR22" s="508"/>
      <c r="AS22" s="508"/>
      <c r="AT22" s="508"/>
      <c r="AU22" s="508"/>
      <c r="AV22" s="508"/>
      <c r="AW22" s="508"/>
      <c r="AX22" s="508"/>
      <c r="AY22" s="508"/>
      <c r="AZ22" s="508"/>
      <c r="BA22" s="509"/>
      <c r="BB22" s="455"/>
      <c r="BC22" s="456"/>
      <c r="BD22" s="456"/>
      <c r="BE22" s="456"/>
      <c r="BF22" s="456"/>
      <c r="BG22" s="457"/>
      <c r="BH22" s="461"/>
      <c r="BI22" s="462"/>
      <c r="BJ22" s="462"/>
      <c r="BK22" s="462"/>
      <c r="BL22" s="462"/>
      <c r="BM22" s="463"/>
      <c r="BN22" s="448"/>
      <c r="BO22" s="456"/>
      <c r="BP22" s="456"/>
      <c r="BQ22" s="456"/>
      <c r="BR22" s="456"/>
      <c r="BS22" s="457"/>
      <c r="BT22" s="488"/>
      <c r="BU22" s="488"/>
      <c r="DE22" s="198"/>
      <c r="DF22" s="178"/>
      <c r="DG22" s="178"/>
      <c r="DH22" s="178"/>
      <c r="DI22" s="178"/>
      <c r="DJ22" s="178"/>
      <c r="DK22" s="178"/>
      <c r="DL22" s="179"/>
      <c r="DM22" s="208"/>
      <c r="DN22" s="208"/>
      <c r="DO22" s="215"/>
      <c r="DP22" s="454"/>
      <c r="DQ22" s="454"/>
      <c r="DR22" s="454"/>
      <c r="DS22" s="454"/>
      <c r="DT22" s="216"/>
      <c r="DU22" s="208"/>
      <c r="DV22" s="209"/>
      <c r="DW22" s="496"/>
      <c r="DX22" s="497"/>
      <c r="DY22" s="497"/>
      <c r="DZ22" s="497"/>
      <c r="EA22" s="497"/>
      <c r="EB22" s="497"/>
      <c r="EC22" s="497"/>
      <c r="ED22" s="497"/>
      <c r="EE22" s="497"/>
      <c r="EF22" s="498"/>
      <c r="EG22" s="183"/>
      <c r="EH22" s="181"/>
      <c r="EI22" s="199"/>
      <c r="EJ22" s="454"/>
      <c r="EK22" s="454"/>
      <c r="EL22" s="454"/>
      <c r="EM22" s="454"/>
      <c r="EN22" s="200"/>
      <c r="EO22" s="181"/>
      <c r="EP22" s="182"/>
      <c r="EQ22" s="183"/>
      <c r="ER22" s="181"/>
      <c r="ES22" s="199"/>
      <c r="ET22" s="454"/>
      <c r="EU22" s="454"/>
      <c r="EV22" s="454"/>
      <c r="EW22" s="454"/>
      <c r="EX22" s="200"/>
      <c r="EY22" s="181"/>
      <c r="EZ22" s="182"/>
      <c r="FA22" s="455">
        <f>IF(FE18=0,FA18,FA18/FE18)</f>
        <v>0</v>
      </c>
      <c r="FB22" s="483"/>
      <c r="FC22" s="483"/>
      <c r="FD22" s="483"/>
      <c r="FE22" s="483"/>
      <c r="FF22" s="484"/>
      <c r="FG22" s="455" t="str">
        <f>GB15</f>
        <v>MAX</v>
      </c>
      <c r="FH22" s="483"/>
      <c r="FI22" s="483"/>
      <c r="FJ22" s="483"/>
      <c r="FK22" s="483"/>
      <c r="FL22" s="484"/>
      <c r="FM22" s="448" t="e">
        <f>FM18/FQ18</f>
        <v>#DIV/0!</v>
      </c>
      <c r="FN22" s="449"/>
      <c r="FO22" s="449"/>
      <c r="FP22" s="449"/>
      <c r="FQ22" s="449"/>
      <c r="FR22" s="450"/>
      <c r="FS22" s="437"/>
      <c r="FT22" s="437"/>
      <c r="FX22" s="513"/>
      <c r="FY22" s="214" t="e">
        <f>FM30*10</f>
        <v>#DIV/0!</v>
      </c>
      <c r="FZ22" s="189" t="e">
        <f>RANK(FY22,FY20:FY23)</f>
        <v>#DIV/0!</v>
      </c>
    </row>
    <row r="23" spans="2:185" ht="8.65" customHeight="1" x14ac:dyDescent="0.15">
      <c r="B23" s="196"/>
      <c r="C23" s="203"/>
      <c r="D23" s="203"/>
      <c r="E23" s="203"/>
      <c r="F23" s="203"/>
      <c r="G23" s="203"/>
      <c r="H23" s="203"/>
      <c r="I23" s="197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197"/>
      <c r="U23" s="499"/>
      <c r="V23" s="500"/>
      <c r="W23" s="500"/>
      <c r="X23" s="500"/>
      <c r="Y23" s="500"/>
      <c r="Z23" s="500"/>
      <c r="AA23" s="500"/>
      <c r="AB23" s="500"/>
      <c r="AC23" s="500"/>
      <c r="AD23" s="500"/>
      <c r="AE23" s="501"/>
      <c r="AF23" s="196"/>
      <c r="AG23" s="203"/>
      <c r="AH23" s="203"/>
      <c r="AI23" s="203"/>
      <c r="AJ23" s="203"/>
      <c r="AK23" s="203"/>
      <c r="AL23" s="203"/>
      <c r="AM23" s="203"/>
      <c r="AN23" s="203"/>
      <c r="AO23" s="203"/>
      <c r="AP23" s="197"/>
      <c r="AQ23" s="510"/>
      <c r="AR23" s="511"/>
      <c r="AS23" s="511"/>
      <c r="AT23" s="511"/>
      <c r="AU23" s="511"/>
      <c r="AV23" s="511"/>
      <c r="AW23" s="511"/>
      <c r="AX23" s="511"/>
      <c r="AY23" s="511"/>
      <c r="AZ23" s="511"/>
      <c r="BA23" s="512"/>
      <c r="BB23" s="458"/>
      <c r="BC23" s="459"/>
      <c r="BD23" s="459"/>
      <c r="BE23" s="459"/>
      <c r="BF23" s="459"/>
      <c r="BG23" s="460"/>
      <c r="BH23" s="464"/>
      <c r="BI23" s="465"/>
      <c r="BJ23" s="465"/>
      <c r="BK23" s="465"/>
      <c r="BL23" s="465"/>
      <c r="BM23" s="466"/>
      <c r="BN23" s="458"/>
      <c r="BO23" s="459"/>
      <c r="BP23" s="459"/>
      <c r="BQ23" s="459"/>
      <c r="BR23" s="459"/>
      <c r="BS23" s="460"/>
      <c r="BT23" s="488"/>
      <c r="BU23" s="488"/>
      <c r="DE23" s="204"/>
      <c r="DF23" s="205"/>
      <c r="DG23" s="205"/>
      <c r="DH23" s="205"/>
      <c r="DI23" s="205"/>
      <c r="DJ23" s="205"/>
      <c r="DK23" s="205"/>
      <c r="DL23" s="206"/>
      <c r="DM23" s="217"/>
      <c r="DN23" s="217"/>
      <c r="DO23" s="217"/>
      <c r="DP23" s="217"/>
      <c r="DQ23" s="217"/>
      <c r="DR23" s="217"/>
      <c r="DS23" s="217"/>
      <c r="DT23" s="217"/>
      <c r="DU23" s="217"/>
      <c r="DV23" s="216"/>
      <c r="DW23" s="499"/>
      <c r="DX23" s="500"/>
      <c r="DY23" s="500"/>
      <c r="DZ23" s="500"/>
      <c r="EA23" s="500"/>
      <c r="EB23" s="500"/>
      <c r="EC23" s="500"/>
      <c r="ED23" s="500"/>
      <c r="EE23" s="500"/>
      <c r="EF23" s="501"/>
      <c r="EG23" s="199"/>
      <c r="EH23" s="207"/>
      <c r="EI23" s="207"/>
      <c r="EJ23" s="207"/>
      <c r="EK23" s="207"/>
      <c r="EL23" s="207"/>
      <c r="EM23" s="207"/>
      <c r="EN23" s="207"/>
      <c r="EO23" s="207"/>
      <c r="EP23" s="200"/>
      <c r="EQ23" s="199"/>
      <c r="ER23" s="207"/>
      <c r="ES23" s="207"/>
      <c r="ET23" s="207"/>
      <c r="EU23" s="207"/>
      <c r="EV23" s="207"/>
      <c r="EW23" s="207"/>
      <c r="EX23" s="207"/>
      <c r="EY23" s="207"/>
      <c r="EZ23" s="200"/>
      <c r="FA23" s="485"/>
      <c r="FB23" s="486"/>
      <c r="FC23" s="486"/>
      <c r="FD23" s="486"/>
      <c r="FE23" s="486"/>
      <c r="FF23" s="487"/>
      <c r="FG23" s="485"/>
      <c r="FH23" s="486"/>
      <c r="FI23" s="486"/>
      <c r="FJ23" s="486"/>
      <c r="FK23" s="486"/>
      <c r="FL23" s="487"/>
      <c r="FM23" s="451"/>
      <c r="FN23" s="452"/>
      <c r="FO23" s="452"/>
      <c r="FP23" s="452"/>
      <c r="FQ23" s="452"/>
      <c r="FR23" s="453"/>
      <c r="FS23" s="437"/>
      <c r="FT23" s="437"/>
      <c r="FX23" s="513"/>
      <c r="FY23" s="214" t="e">
        <f>FM38*10</f>
        <v>#DIV/0!</v>
      </c>
      <c r="FZ23" s="189" t="e">
        <f>RANK(FY23,FY20:FY23)</f>
        <v>#DIV/0!</v>
      </c>
    </row>
    <row r="24" spans="2:185" ht="8.65" customHeight="1" x14ac:dyDescent="0.15">
      <c r="B24" s="502">
        <v>3</v>
      </c>
      <c r="C24" s="503"/>
      <c r="D24" s="173"/>
      <c r="E24" s="173"/>
      <c r="F24" s="173"/>
      <c r="G24" s="173"/>
      <c r="H24" s="173"/>
      <c r="I24" s="174"/>
      <c r="J24" s="514"/>
      <c r="K24" s="515"/>
      <c r="L24" s="515"/>
      <c r="M24" s="515"/>
      <c r="N24" s="515"/>
      <c r="O24" s="515"/>
      <c r="P24" s="515"/>
      <c r="Q24" s="515"/>
      <c r="R24" s="515"/>
      <c r="S24" s="515"/>
      <c r="T24" s="516"/>
      <c r="U24" s="186"/>
      <c r="V24" s="173"/>
      <c r="W24" s="173"/>
      <c r="X24" s="173"/>
      <c r="Y24" s="173"/>
      <c r="Z24" s="173"/>
      <c r="AA24" s="173"/>
      <c r="AB24" s="173"/>
      <c r="AC24" s="173"/>
      <c r="AD24" s="173"/>
      <c r="AE24" s="174"/>
      <c r="AF24" s="493"/>
      <c r="AG24" s="494"/>
      <c r="AH24" s="494"/>
      <c r="AI24" s="494"/>
      <c r="AJ24" s="494"/>
      <c r="AK24" s="494"/>
      <c r="AL24" s="494"/>
      <c r="AM24" s="494"/>
      <c r="AN24" s="494"/>
      <c r="AO24" s="494"/>
      <c r="AP24" s="495"/>
      <c r="AQ24" s="186"/>
      <c r="AR24" s="173"/>
      <c r="AS24" s="173"/>
      <c r="AT24" s="173"/>
      <c r="AU24" s="173"/>
      <c r="AV24" s="173"/>
      <c r="AW24" s="173"/>
      <c r="AX24" s="173"/>
      <c r="AY24" s="173"/>
      <c r="AZ24" s="442" t="s">
        <v>633</v>
      </c>
      <c r="BA24" s="443"/>
      <c r="BB24" s="441"/>
      <c r="BC24" s="442"/>
      <c r="BD24" s="442"/>
      <c r="BE24" s="442"/>
      <c r="BF24" s="442"/>
      <c r="BG24" s="443"/>
      <c r="BH24" s="441"/>
      <c r="BI24" s="442"/>
      <c r="BJ24" s="442"/>
      <c r="BK24" s="442"/>
      <c r="BL24" s="442"/>
      <c r="BM24" s="443"/>
      <c r="BN24" s="441"/>
      <c r="BO24" s="442"/>
      <c r="BP24" s="442"/>
      <c r="BQ24" s="442"/>
      <c r="BR24" s="442"/>
      <c r="BS24" s="443"/>
      <c r="BT24" s="488"/>
      <c r="BU24" s="488"/>
      <c r="DE24" s="489">
        <v>3</v>
      </c>
      <c r="DF24" s="490"/>
      <c r="DG24" s="175"/>
      <c r="DH24" s="175"/>
      <c r="DI24" s="175"/>
      <c r="DJ24" s="175"/>
      <c r="DK24" s="175"/>
      <c r="DL24" s="176"/>
      <c r="DM24" s="218"/>
      <c r="DN24" s="218"/>
      <c r="DO24" s="218"/>
      <c r="DP24" s="218"/>
      <c r="DQ24" s="218"/>
      <c r="DR24" s="218"/>
      <c r="DS24" s="218"/>
      <c r="DT24" s="218"/>
      <c r="DU24" s="218"/>
      <c r="DV24" s="212"/>
      <c r="DW24" s="211"/>
      <c r="DX24" s="218"/>
      <c r="DY24" s="218"/>
      <c r="DZ24" s="218"/>
      <c r="EA24" s="218"/>
      <c r="EB24" s="218"/>
      <c r="EC24" s="218"/>
      <c r="ED24" s="218"/>
      <c r="EE24" s="218"/>
      <c r="EF24" s="212"/>
      <c r="EG24" s="493"/>
      <c r="EH24" s="494"/>
      <c r="EI24" s="494"/>
      <c r="EJ24" s="494"/>
      <c r="EK24" s="494"/>
      <c r="EL24" s="494"/>
      <c r="EM24" s="494"/>
      <c r="EN24" s="494"/>
      <c r="EO24" s="494"/>
      <c r="EP24" s="495"/>
      <c r="EQ24" s="193"/>
      <c r="ER24" s="210"/>
      <c r="ES24" s="210"/>
      <c r="ET24" s="210"/>
      <c r="EU24" s="210"/>
      <c r="EV24" s="210"/>
      <c r="EW24" s="210"/>
      <c r="EX24" s="210"/>
      <c r="EY24" s="210"/>
      <c r="EZ24" s="194"/>
      <c r="FA24" s="184">
        <f>COUNTIF(DM26,"=2")</f>
        <v>0</v>
      </c>
      <c r="FB24" s="185">
        <f>COUNTIF(DW26,"=2")</f>
        <v>0</v>
      </c>
      <c r="FC24" s="185">
        <f>COUNTIF(EQ26,"=2")</f>
        <v>0</v>
      </c>
      <c r="FD24" s="173"/>
      <c r="FE24" s="173"/>
      <c r="FF24" s="174"/>
      <c r="FG24" s="186"/>
      <c r="FH24" s="173"/>
      <c r="FI24" s="173"/>
      <c r="FJ24" s="173"/>
      <c r="FK24" s="173"/>
      <c r="FL24" s="174"/>
      <c r="FM24" s="187">
        <f>SUM(M25:N30)</f>
        <v>0</v>
      </c>
      <c r="FN24" s="187">
        <f>SUM(X25:Y30)</f>
        <v>0</v>
      </c>
      <c r="FO24" s="187">
        <f>SUM(AT25:AU30)</f>
        <v>0</v>
      </c>
      <c r="FS24" s="437"/>
      <c r="FT24" s="437"/>
    </row>
    <row r="25" spans="2:185" ht="8.65" customHeight="1" x14ac:dyDescent="0.15">
      <c r="B25" s="467"/>
      <c r="C25" s="468"/>
      <c r="I25" s="177"/>
      <c r="J25" s="517"/>
      <c r="K25" s="518"/>
      <c r="L25" s="518"/>
      <c r="M25" s="518"/>
      <c r="N25" s="518"/>
      <c r="O25" s="518"/>
      <c r="P25" s="518"/>
      <c r="Q25" s="518"/>
      <c r="R25" s="518"/>
      <c r="S25" s="518"/>
      <c r="T25" s="519"/>
      <c r="U25" s="180"/>
      <c r="W25" s="186"/>
      <c r="X25" s="454"/>
      <c r="Y25" s="454"/>
      <c r="Z25" s="468" t="s">
        <v>557</v>
      </c>
      <c r="AA25" s="454"/>
      <c r="AB25" s="454"/>
      <c r="AC25" s="174"/>
      <c r="AE25" s="177"/>
      <c r="AF25" s="496"/>
      <c r="AG25" s="497"/>
      <c r="AH25" s="497"/>
      <c r="AI25" s="497"/>
      <c r="AJ25" s="497"/>
      <c r="AK25" s="497"/>
      <c r="AL25" s="497"/>
      <c r="AM25" s="497"/>
      <c r="AN25" s="497"/>
      <c r="AO25" s="497"/>
      <c r="AP25" s="498"/>
      <c r="AQ25" s="180"/>
      <c r="AS25" s="186"/>
      <c r="AT25" s="468"/>
      <c r="AU25" s="468"/>
      <c r="AV25" s="468" t="s">
        <v>557</v>
      </c>
      <c r="AW25" s="468"/>
      <c r="AX25" s="468"/>
      <c r="AY25" s="174"/>
      <c r="AZ25" s="444"/>
      <c r="BA25" s="447"/>
      <c r="BB25" s="446"/>
      <c r="BC25" s="444"/>
      <c r="BD25" s="444"/>
      <c r="BE25" s="444"/>
      <c r="BF25" s="444"/>
      <c r="BG25" s="447"/>
      <c r="BH25" s="446"/>
      <c r="BI25" s="444"/>
      <c r="BJ25" s="444"/>
      <c r="BK25" s="444"/>
      <c r="BL25" s="444"/>
      <c r="BM25" s="447"/>
      <c r="BN25" s="446"/>
      <c r="BO25" s="444"/>
      <c r="BP25" s="444"/>
      <c r="BQ25" s="444"/>
      <c r="BR25" s="444"/>
      <c r="BS25" s="447"/>
      <c r="BT25" s="488"/>
      <c r="BU25" s="488"/>
      <c r="DE25" s="491"/>
      <c r="DF25" s="492"/>
      <c r="DG25" s="178"/>
      <c r="DH25" s="178"/>
      <c r="DI25" s="178"/>
      <c r="DJ25" s="178"/>
      <c r="DK25" s="178"/>
      <c r="DL25" s="179"/>
      <c r="DM25" s="208"/>
      <c r="DN25" s="208"/>
      <c r="DO25" s="211"/>
      <c r="DP25" s="454" t="b">
        <f>IF(M25&gt;P25,"1",IF(M25&lt;P25,"0"))</f>
        <v>0</v>
      </c>
      <c r="DQ25" s="454"/>
      <c r="DR25" s="454" t="b">
        <f>IF(M25&lt;P25,"1",IF(M25&gt;P25,"0"))</f>
        <v>0</v>
      </c>
      <c r="DS25" s="454"/>
      <c r="DT25" s="212"/>
      <c r="DU25" s="208"/>
      <c r="DV25" s="209"/>
      <c r="DW25" s="213"/>
      <c r="DX25" s="208"/>
      <c r="DY25" s="211"/>
      <c r="DZ25" s="454" t="b">
        <f>IF(X25&gt;AA25,"1",IF(X25&lt;AA25,"0"))</f>
        <v>0</v>
      </c>
      <c r="EA25" s="454"/>
      <c r="EB25" s="454" t="b">
        <f>IF(X25&lt;AA25,"1",IF(X25&gt;AA25,"0"))</f>
        <v>0</v>
      </c>
      <c r="EC25" s="454"/>
      <c r="ED25" s="212"/>
      <c r="EE25" s="208"/>
      <c r="EF25" s="209"/>
      <c r="EG25" s="496"/>
      <c r="EH25" s="497"/>
      <c r="EI25" s="497"/>
      <c r="EJ25" s="497"/>
      <c r="EK25" s="497"/>
      <c r="EL25" s="497"/>
      <c r="EM25" s="497"/>
      <c r="EN25" s="497"/>
      <c r="EO25" s="497"/>
      <c r="EP25" s="498"/>
      <c r="EQ25" s="183"/>
      <c r="ER25" s="181"/>
      <c r="ES25" s="193"/>
      <c r="ET25" s="454" t="b">
        <f>IF(AT25&gt;AW25,"1",IF(AT25&lt;AW25,"0"))</f>
        <v>0</v>
      </c>
      <c r="EU25" s="454"/>
      <c r="EV25" s="454" t="b">
        <f>IF(AT25&lt;AW25,"1",IF(AT25&gt;AW25,"0"))</f>
        <v>0</v>
      </c>
      <c r="EW25" s="454"/>
      <c r="EX25" s="194"/>
      <c r="EY25" s="181"/>
      <c r="EZ25" s="182"/>
      <c r="FA25" s="180"/>
      <c r="FD25" s="187">
        <f>COUNTIF(DU26,"=2")</f>
        <v>0</v>
      </c>
      <c r="FE25" s="187">
        <f>COUNTIF(EE26,"=2")</f>
        <v>0</v>
      </c>
      <c r="FF25" s="195">
        <f>COUNTIF(EY26,"=2")</f>
        <v>0</v>
      </c>
      <c r="FG25" s="180"/>
      <c r="FL25" s="177"/>
      <c r="FP25" s="187">
        <f>SUM(P25:Q30)</f>
        <v>0</v>
      </c>
      <c r="FQ25" s="187">
        <f>SUM(AA25:AB30)</f>
        <v>0</v>
      </c>
      <c r="FR25" s="187">
        <f>SUM(AW25:AX30)</f>
        <v>0</v>
      </c>
      <c r="FS25" s="437"/>
      <c r="FT25" s="437"/>
    </row>
    <row r="26" spans="2:185" ht="8.65" customHeight="1" x14ac:dyDescent="0.15">
      <c r="B26" s="467" t="s">
        <v>277</v>
      </c>
      <c r="C26" s="468"/>
      <c r="D26" s="468"/>
      <c r="E26" s="468"/>
      <c r="F26" s="468"/>
      <c r="G26" s="468"/>
      <c r="H26" s="468"/>
      <c r="I26" s="469"/>
      <c r="J26" s="517"/>
      <c r="K26" s="518"/>
      <c r="L26" s="518"/>
      <c r="M26" s="518"/>
      <c r="N26" s="518"/>
      <c r="O26" s="518"/>
      <c r="P26" s="518"/>
      <c r="Q26" s="518"/>
      <c r="R26" s="518"/>
      <c r="S26" s="518"/>
      <c r="T26" s="519"/>
      <c r="U26" s="472"/>
      <c r="V26" s="470"/>
      <c r="W26" s="180"/>
      <c r="X26" s="454"/>
      <c r="Y26" s="454"/>
      <c r="Z26" s="468"/>
      <c r="AA26" s="454"/>
      <c r="AB26" s="454"/>
      <c r="AC26" s="177"/>
      <c r="AD26" s="472"/>
      <c r="AE26" s="470"/>
      <c r="AF26" s="496"/>
      <c r="AG26" s="497"/>
      <c r="AH26" s="497"/>
      <c r="AI26" s="497"/>
      <c r="AJ26" s="497"/>
      <c r="AK26" s="497"/>
      <c r="AL26" s="497"/>
      <c r="AM26" s="497"/>
      <c r="AN26" s="497"/>
      <c r="AO26" s="497"/>
      <c r="AP26" s="498"/>
      <c r="AQ26" s="472"/>
      <c r="AR26" s="470"/>
      <c r="AS26" s="180"/>
      <c r="AT26" s="468"/>
      <c r="AU26" s="468"/>
      <c r="AV26" s="468"/>
      <c r="AW26" s="468"/>
      <c r="AX26" s="468"/>
      <c r="AY26" s="177"/>
      <c r="AZ26" s="472"/>
      <c r="BA26" s="470"/>
      <c r="BB26" s="472"/>
      <c r="BC26" s="454"/>
      <c r="BD26" s="471"/>
      <c r="BE26" s="471"/>
      <c r="BF26" s="454"/>
      <c r="BG26" s="470"/>
      <c r="BH26" s="472"/>
      <c r="BI26" s="454"/>
      <c r="BJ26" s="471"/>
      <c r="BK26" s="471"/>
      <c r="BL26" s="454"/>
      <c r="BM26" s="470"/>
      <c r="BN26" s="473"/>
      <c r="BO26" s="474"/>
      <c r="BP26" s="471"/>
      <c r="BQ26" s="471"/>
      <c r="BR26" s="474"/>
      <c r="BS26" s="479"/>
      <c r="BT26" s="488"/>
      <c r="BU26" s="488"/>
      <c r="DE26" s="480" t="str">
        <f>B26</f>
        <v>ピース</v>
      </c>
      <c r="DF26" s="481"/>
      <c r="DG26" s="481"/>
      <c r="DH26" s="481"/>
      <c r="DI26" s="481"/>
      <c r="DJ26" s="481"/>
      <c r="DK26" s="481"/>
      <c r="DL26" s="482"/>
      <c r="DM26" s="454">
        <f>DP25+DP27+DP29</f>
        <v>0</v>
      </c>
      <c r="DN26" s="470"/>
      <c r="DO26" s="213"/>
      <c r="DP26" s="454"/>
      <c r="DQ26" s="454"/>
      <c r="DR26" s="454"/>
      <c r="DS26" s="454"/>
      <c r="DT26" s="209"/>
      <c r="DU26" s="472">
        <f>DR25+DR27+DR29</f>
        <v>0</v>
      </c>
      <c r="DV26" s="470"/>
      <c r="DW26" s="472">
        <f>DZ25+DZ27+DZ29</f>
        <v>0</v>
      </c>
      <c r="DX26" s="470"/>
      <c r="DY26" s="213"/>
      <c r="DZ26" s="454"/>
      <c r="EA26" s="454"/>
      <c r="EB26" s="454"/>
      <c r="EC26" s="454"/>
      <c r="ED26" s="209"/>
      <c r="EE26" s="472">
        <f>EB25+EB27+EB29</f>
        <v>0</v>
      </c>
      <c r="EF26" s="470"/>
      <c r="EG26" s="496"/>
      <c r="EH26" s="497"/>
      <c r="EI26" s="497"/>
      <c r="EJ26" s="497"/>
      <c r="EK26" s="497"/>
      <c r="EL26" s="497"/>
      <c r="EM26" s="497"/>
      <c r="EN26" s="497"/>
      <c r="EO26" s="497"/>
      <c r="EP26" s="498"/>
      <c r="EQ26" s="472">
        <f>ET25+ET27+ET29</f>
        <v>0</v>
      </c>
      <c r="ER26" s="470"/>
      <c r="ES26" s="183"/>
      <c r="ET26" s="454"/>
      <c r="EU26" s="454"/>
      <c r="EV26" s="454"/>
      <c r="EW26" s="454"/>
      <c r="EX26" s="182"/>
      <c r="EY26" s="472">
        <f>EV25+EV27+EV29</f>
        <v>0</v>
      </c>
      <c r="EZ26" s="470"/>
      <c r="FA26" s="472">
        <f>SUM(FA24:FC24)</f>
        <v>0</v>
      </c>
      <c r="FB26" s="454"/>
      <c r="FC26" s="471"/>
      <c r="FD26" s="471"/>
      <c r="FE26" s="454">
        <f>SUM(FD25:FF25)</f>
        <v>0</v>
      </c>
      <c r="FF26" s="470"/>
      <c r="FG26" s="472">
        <f>SUM(DM26,DW26,EQ26)</f>
        <v>0</v>
      </c>
      <c r="FH26" s="454"/>
      <c r="FI26" s="471"/>
      <c r="FJ26" s="471"/>
      <c r="FK26" s="454">
        <f>SUM(DU26,EE26,EY26)</f>
        <v>0</v>
      </c>
      <c r="FL26" s="470"/>
      <c r="FM26" s="473">
        <f>SUM(FM24:FO24)</f>
        <v>0</v>
      </c>
      <c r="FN26" s="474"/>
      <c r="FO26" s="471"/>
      <c r="FP26" s="471"/>
      <c r="FQ26" s="474">
        <f>SUM(FP25:FR25)</f>
        <v>0</v>
      </c>
      <c r="FR26" s="479"/>
      <c r="FS26" s="437"/>
      <c r="FT26" s="437"/>
      <c r="FX26" s="513" t="s">
        <v>563</v>
      </c>
      <c r="FY26" s="188" t="e">
        <f>SUM(FY8,FY14,FY20)</f>
        <v>#DIV/0!</v>
      </c>
      <c r="FZ26" s="187" t="e">
        <f>RANK(FY26,FY26:FY29)</f>
        <v>#DIV/0!</v>
      </c>
      <c r="GA26" s="187" t="str">
        <f>DE10</f>
        <v>スカイメッツC</v>
      </c>
    </row>
    <row r="27" spans="2:185" ht="8.65" customHeight="1" x14ac:dyDescent="0.15">
      <c r="B27" s="467"/>
      <c r="C27" s="468"/>
      <c r="D27" s="468"/>
      <c r="E27" s="468"/>
      <c r="F27" s="468"/>
      <c r="G27" s="468"/>
      <c r="H27" s="468"/>
      <c r="I27" s="469"/>
      <c r="J27" s="517"/>
      <c r="K27" s="518"/>
      <c r="L27" s="518"/>
      <c r="M27" s="518"/>
      <c r="N27" s="518"/>
      <c r="O27" s="518"/>
      <c r="P27" s="518"/>
      <c r="Q27" s="518"/>
      <c r="R27" s="518"/>
      <c r="S27" s="518"/>
      <c r="T27" s="519"/>
      <c r="U27" s="472"/>
      <c r="V27" s="470"/>
      <c r="W27" s="180"/>
      <c r="X27" s="454"/>
      <c r="Y27" s="454"/>
      <c r="Z27" s="468" t="s">
        <v>557</v>
      </c>
      <c r="AA27" s="454"/>
      <c r="AB27" s="454"/>
      <c r="AC27" s="177"/>
      <c r="AD27" s="472"/>
      <c r="AE27" s="470"/>
      <c r="AF27" s="496"/>
      <c r="AG27" s="497"/>
      <c r="AH27" s="497"/>
      <c r="AI27" s="497"/>
      <c r="AJ27" s="497"/>
      <c r="AK27" s="497"/>
      <c r="AL27" s="497"/>
      <c r="AM27" s="497"/>
      <c r="AN27" s="497"/>
      <c r="AO27" s="497"/>
      <c r="AP27" s="498"/>
      <c r="AQ27" s="472"/>
      <c r="AR27" s="470"/>
      <c r="AS27" s="180"/>
      <c r="AT27" s="468"/>
      <c r="AU27" s="468"/>
      <c r="AV27" s="468" t="s">
        <v>557</v>
      </c>
      <c r="AW27" s="468"/>
      <c r="AX27" s="468"/>
      <c r="AY27" s="177"/>
      <c r="AZ27" s="472"/>
      <c r="BA27" s="470"/>
      <c r="BB27" s="472"/>
      <c r="BC27" s="454"/>
      <c r="BD27" s="471"/>
      <c r="BE27" s="471"/>
      <c r="BF27" s="454"/>
      <c r="BG27" s="470"/>
      <c r="BH27" s="472"/>
      <c r="BI27" s="454"/>
      <c r="BJ27" s="471"/>
      <c r="BK27" s="471"/>
      <c r="BL27" s="454"/>
      <c r="BM27" s="470"/>
      <c r="BN27" s="473"/>
      <c r="BO27" s="474"/>
      <c r="BP27" s="471"/>
      <c r="BQ27" s="471"/>
      <c r="BR27" s="474"/>
      <c r="BS27" s="479"/>
      <c r="BT27" s="488"/>
      <c r="BU27" s="488"/>
      <c r="DE27" s="480"/>
      <c r="DF27" s="481"/>
      <c r="DG27" s="481"/>
      <c r="DH27" s="481"/>
      <c r="DI27" s="481"/>
      <c r="DJ27" s="481"/>
      <c r="DK27" s="481"/>
      <c r="DL27" s="482"/>
      <c r="DM27" s="454"/>
      <c r="DN27" s="470"/>
      <c r="DO27" s="213"/>
      <c r="DP27" s="454" t="b">
        <f>IF(M27&gt;P27,"1",IF(M27&lt;P27,"0"))</f>
        <v>0</v>
      </c>
      <c r="DQ27" s="454"/>
      <c r="DR27" s="454" t="b">
        <f>IF(M27&lt;P27,"1",IF(M27&gt;P27,"0"))</f>
        <v>0</v>
      </c>
      <c r="DS27" s="454"/>
      <c r="DT27" s="209"/>
      <c r="DU27" s="472"/>
      <c r="DV27" s="470"/>
      <c r="DW27" s="472"/>
      <c r="DX27" s="470"/>
      <c r="DY27" s="213"/>
      <c r="DZ27" s="454" t="b">
        <f>IF(X27&gt;AA27,"1",IF(X27&lt;AA27,"0"))</f>
        <v>0</v>
      </c>
      <c r="EA27" s="454"/>
      <c r="EB27" s="454" t="b">
        <f>IF(X27&lt;AA27,"1",IF(X27&gt;AA27,"0"))</f>
        <v>0</v>
      </c>
      <c r="EC27" s="454"/>
      <c r="ED27" s="209"/>
      <c r="EE27" s="472"/>
      <c r="EF27" s="470"/>
      <c r="EG27" s="496"/>
      <c r="EH27" s="497"/>
      <c r="EI27" s="497"/>
      <c r="EJ27" s="497"/>
      <c r="EK27" s="497"/>
      <c r="EL27" s="497"/>
      <c r="EM27" s="497"/>
      <c r="EN27" s="497"/>
      <c r="EO27" s="497"/>
      <c r="EP27" s="498"/>
      <c r="EQ27" s="472"/>
      <c r="ER27" s="470"/>
      <c r="ES27" s="183"/>
      <c r="ET27" s="454" t="b">
        <f>IF(AT27&gt;AW27,"1",IF(AT27&lt;AW27,"0"))</f>
        <v>0</v>
      </c>
      <c r="EU27" s="454"/>
      <c r="EV27" s="454" t="b">
        <f>IF(AT27&lt;AW27,"1",IF(AT27&gt;AW27,"0"))</f>
        <v>0</v>
      </c>
      <c r="EW27" s="454"/>
      <c r="EX27" s="182"/>
      <c r="EY27" s="472"/>
      <c r="EZ27" s="470"/>
      <c r="FA27" s="472"/>
      <c r="FB27" s="454"/>
      <c r="FC27" s="471"/>
      <c r="FD27" s="471"/>
      <c r="FE27" s="454"/>
      <c r="FF27" s="470"/>
      <c r="FG27" s="472"/>
      <c r="FH27" s="454"/>
      <c r="FI27" s="471"/>
      <c r="FJ27" s="471"/>
      <c r="FK27" s="454"/>
      <c r="FL27" s="470"/>
      <c r="FM27" s="473"/>
      <c r="FN27" s="474"/>
      <c r="FO27" s="471"/>
      <c r="FP27" s="471"/>
      <c r="FQ27" s="474"/>
      <c r="FR27" s="479"/>
      <c r="FS27" s="437"/>
      <c r="FT27" s="437"/>
      <c r="FX27" s="513"/>
      <c r="FY27" s="188" t="e">
        <f>SUM(FY9,FY15,FY21)</f>
        <v>#DIV/0!</v>
      </c>
      <c r="FZ27" s="187" t="e">
        <f>RANK(FY27,FY26:FY29)</f>
        <v>#DIV/0!</v>
      </c>
      <c r="GA27" s="187" t="str">
        <f>DE18</f>
        <v>ブラックキャット</v>
      </c>
    </row>
    <row r="28" spans="2:185" ht="8.65" customHeight="1" x14ac:dyDescent="0.15">
      <c r="B28" s="467"/>
      <c r="C28" s="468"/>
      <c r="D28" s="468"/>
      <c r="E28" s="468"/>
      <c r="F28" s="468"/>
      <c r="G28" s="468"/>
      <c r="H28" s="468"/>
      <c r="I28" s="469"/>
      <c r="J28" s="517"/>
      <c r="K28" s="518"/>
      <c r="L28" s="518"/>
      <c r="M28" s="518"/>
      <c r="N28" s="518"/>
      <c r="O28" s="518"/>
      <c r="P28" s="518"/>
      <c r="Q28" s="518"/>
      <c r="R28" s="518"/>
      <c r="S28" s="518"/>
      <c r="T28" s="519"/>
      <c r="U28" s="472"/>
      <c r="V28" s="470"/>
      <c r="W28" s="180"/>
      <c r="X28" s="454"/>
      <c r="Y28" s="454"/>
      <c r="Z28" s="468"/>
      <c r="AA28" s="454"/>
      <c r="AB28" s="454"/>
      <c r="AC28" s="177"/>
      <c r="AD28" s="472"/>
      <c r="AE28" s="470"/>
      <c r="AF28" s="496"/>
      <c r="AG28" s="497"/>
      <c r="AH28" s="497"/>
      <c r="AI28" s="497"/>
      <c r="AJ28" s="497"/>
      <c r="AK28" s="497"/>
      <c r="AL28" s="497"/>
      <c r="AM28" s="497"/>
      <c r="AN28" s="497"/>
      <c r="AO28" s="497"/>
      <c r="AP28" s="498"/>
      <c r="AQ28" s="472"/>
      <c r="AR28" s="470"/>
      <c r="AS28" s="180"/>
      <c r="AT28" s="468"/>
      <c r="AU28" s="468"/>
      <c r="AV28" s="468"/>
      <c r="AW28" s="468"/>
      <c r="AX28" s="468"/>
      <c r="AY28" s="177"/>
      <c r="AZ28" s="472"/>
      <c r="BA28" s="470"/>
      <c r="BB28" s="446"/>
      <c r="BC28" s="444"/>
      <c r="BD28" s="444"/>
      <c r="BE28" s="444"/>
      <c r="BF28" s="444"/>
      <c r="BG28" s="447"/>
      <c r="BH28" s="446"/>
      <c r="BI28" s="444"/>
      <c r="BJ28" s="444"/>
      <c r="BK28" s="444"/>
      <c r="BL28" s="444"/>
      <c r="BM28" s="447"/>
      <c r="BN28" s="446"/>
      <c r="BO28" s="444"/>
      <c r="BP28" s="444"/>
      <c r="BQ28" s="444"/>
      <c r="BR28" s="444"/>
      <c r="BS28" s="447"/>
      <c r="BT28" s="488"/>
      <c r="BU28" s="488"/>
      <c r="DE28" s="480"/>
      <c r="DF28" s="481"/>
      <c r="DG28" s="481"/>
      <c r="DH28" s="481"/>
      <c r="DI28" s="481"/>
      <c r="DJ28" s="481"/>
      <c r="DK28" s="481"/>
      <c r="DL28" s="482"/>
      <c r="DM28" s="454"/>
      <c r="DN28" s="470"/>
      <c r="DO28" s="213"/>
      <c r="DP28" s="454"/>
      <c r="DQ28" s="454"/>
      <c r="DR28" s="454"/>
      <c r="DS28" s="454"/>
      <c r="DT28" s="209"/>
      <c r="DU28" s="472"/>
      <c r="DV28" s="470"/>
      <c r="DW28" s="472"/>
      <c r="DX28" s="470"/>
      <c r="DY28" s="213"/>
      <c r="DZ28" s="454"/>
      <c r="EA28" s="454"/>
      <c r="EB28" s="454"/>
      <c r="EC28" s="454"/>
      <c r="ED28" s="209"/>
      <c r="EE28" s="472"/>
      <c r="EF28" s="470"/>
      <c r="EG28" s="496"/>
      <c r="EH28" s="497"/>
      <c r="EI28" s="497"/>
      <c r="EJ28" s="497"/>
      <c r="EK28" s="497"/>
      <c r="EL28" s="497"/>
      <c r="EM28" s="497"/>
      <c r="EN28" s="497"/>
      <c r="EO28" s="497"/>
      <c r="EP28" s="498"/>
      <c r="EQ28" s="472"/>
      <c r="ER28" s="470"/>
      <c r="ES28" s="183"/>
      <c r="ET28" s="454"/>
      <c r="EU28" s="454"/>
      <c r="EV28" s="454"/>
      <c r="EW28" s="454"/>
      <c r="EX28" s="182"/>
      <c r="EY28" s="472"/>
      <c r="EZ28" s="470"/>
      <c r="FA28" s="180"/>
      <c r="FF28" s="177"/>
      <c r="FG28" s="180"/>
      <c r="FL28" s="177"/>
      <c r="FS28" s="437"/>
      <c r="FT28" s="437"/>
      <c r="FX28" s="513"/>
      <c r="FY28" s="188" t="e">
        <f>SUM(FY10,FY16,FY22)</f>
        <v>#DIV/0!</v>
      </c>
      <c r="FZ28" s="187" t="e">
        <f>RANK(FY28,FY26:FY29)</f>
        <v>#DIV/0!</v>
      </c>
      <c r="GA28" s="187" t="str">
        <f>DE26</f>
        <v>ピース</v>
      </c>
    </row>
    <row r="29" spans="2:185" ht="8.65" customHeight="1" x14ac:dyDescent="0.15">
      <c r="B29" s="467"/>
      <c r="C29" s="468"/>
      <c r="D29" s="468"/>
      <c r="E29" s="468"/>
      <c r="F29" s="468"/>
      <c r="G29" s="468"/>
      <c r="H29" s="468"/>
      <c r="I29" s="469"/>
      <c r="J29" s="517"/>
      <c r="K29" s="518"/>
      <c r="L29" s="518"/>
      <c r="M29" s="518"/>
      <c r="N29" s="518"/>
      <c r="O29" s="518"/>
      <c r="P29" s="518"/>
      <c r="Q29" s="518"/>
      <c r="R29" s="518"/>
      <c r="S29" s="518"/>
      <c r="T29" s="519"/>
      <c r="U29" s="472"/>
      <c r="V29" s="470"/>
      <c r="W29" s="180"/>
      <c r="X29" s="454"/>
      <c r="Y29" s="454"/>
      <c r="Z29" s="468" t="s">
        <v>557</v>
      </c>
      <c r="AA29" s="454"/>
      <c r="AB29" s="454"/>
      <c r="AC29" s="177"/>
      <c r="AD29" s="472"/>
      <c r="AE29" s="470"/>
      <c r="AF29" s="496"/>
      <c r="AG29" s="497"/>
      <c r="AH29" s="497"/>
      <c r="AI29" s="497"/>
      <c r="AJ29" s="497"/>
      <c r="AK29" s="497"/>
      <c r="AL29" s="497"/>
      <c r="AM29" s="497"/>
      <c r="AN29" s="497"/>
      <c r="AO29" s="497"/>
      <c r="AP29" s="498"/>
      <c r="AQ29" s="472"/>
      <c r="AR29" s="470"/>
      <c r="AS29" s="180"/>
      <c r="AT29" s="468"/>
      <c r="AU29" s="468"/>
      <c r="AV29" s="468" t="s">
        <v>557</v>
      </c>
      <c r="AW29" s="468"/>
      <c r="AX29" s="468"/>
      <c r="AY29" s="177"/>
      <c r="AZ29" s="472"/>
      <c r="BA29" s="470"/>
      <c r="BB29" s="475"/>
      <c r="BC29" s="476"/>
      <c r="BD29" s="476"/>
      <c r="BE29" s="476"/>
      <c r="BF29" s="476"/>
      <c r="BG29" s="477"/>
      <c r="BH29" s="475"/>
      <c r="BI29" s="476"/>
      <c r="BJ29" s="476"/>
      <c r="BK29" s="476"/>
      <c r="BL29" s="476"/>
      <c r="BM29" s="477"/>
      <c r="BN29" s="475"/>
      <c r="BO29" s="476"/>
      <c r="BP29" s="476"/>
      <c r="BQ29" s="476"/>
      <c r="BR29" s="476"/>
      <c r="BS29" s="477"/>
      <c r="BT29" s="488"/>
      <c r="BU29" s="488"/>
      <c r="DE29" s="480"/>
      <c r="DF29" s="481"/>
      <c r="DG29" s="481"/>
      <c r="DH29" s="481"/>
      <c r="DI29" s="481"/>
      <c r="DJ29" s="481"/>
      <c r="DK29" s="481"/>
      <c r="DL29" s="482"/>
      <c r="DM29" s="454"/>
      <c r="DN29" s="470"/>
      <c r="DO29" s="213"/>
      <c r="DP29" s="454" t="b">
        <f>IF(M29&gt;P29,"1",IF(M29&lt;P29,"0"))</f>
        <v>0</v>
      </c>
      <c r="DQ29" s="454"/>
      <c r="DR29" s="454" t="b">
        <f>IF(M29&lt;P29,"1",IF(M29&gt;P29,"0"))</f>
        <v>0</v>
      </c>
      <c r="DS29" s="454"/>
      <c r="DT29" s="209"/>
      <c r="DU29" s="472"/>
      <c r="DV29" s="470"/>
      <c r="DW29" s="472"/>
      <c r="DX29" s="470"/>
      <c r="DY29" s="213"/>
      <c r="DZ29" s="454" t="b">
        <f>IF(X29&gt;AA29,"1",IF(X29&lt;AA29,"0"))</f>
        <v>0</v>
      </c>
      <c r="EA29" s="454"/>
      <c r="EB29" s="454" t="b">
        <f>IF(X29&lt;AA29,"1",IF(X29&gt;AA29,"0"))</f>
        <v>0</v>
      </c>
      <c r="EC29" s="454"/>
      <c r="ED29" s="209"/>
      <c r="EE29" s="472"/>
      <c r="EF29" s="470"/>
      <c r="EG29" s="496"/>
      <c r="EH29" s="497"/>
      <c r="EI29" s="497"/>
      <c r="EJ29" s="497"/>
      <c r="EK29" s="497"/>
      <c r="EL29" s="497"/>
      <c r="EM29" s="497"/>
      <c r="EN29" s="497"/>
      <c r="EO29" s="497"/>
      <c r="EP29" s="498"/>
      <c r="EQ29" s="472"/>
      <c r="ER29" s="470"/>
      <c r="ES29" s="183"/>
      <c r="ET29" s="454" t="b">
        <f>IF(AT29&gt;AW29,"1",IF(AT29&lt;AW29,"0"))</f>
        <v>0</v>
      </c>
      <c r="EU29" s="454"/>
      <c r="EV29" s="454" t="b">
        <f>IF(AT29&lt;AW29,"1",IF(AT29&gt;AW29,"0"))</f>
        <v>0</v>
      </c>
      <c r="EW29" s="454"/>
      <c r="EX29" s="182"/>
      <c r="EY29" s="472"/>
      <c r="EZ29" s="470"/>
      <c r="FA29" s="180"/>
      <c r="FF29" s="177"/>
      <c r="FG29" s="180"/>
      <c r="FL29" s="177"/>
      <c r="FS29" s="437"/>
      <c r="FT29" s="437"/>
      <c r="FX29" s="513"/>
      <c r="FY29" s="188" t="e">
        <f>SUM(FY11,FY17,FY23)</f>
        <v>#DIV/0!</v>
      </c>
      <c r="FZ29" s="187" t="e">
        <f>RANK(FY29,FY26:FY29)</f>
        <v>#DIV/0!</v>
      </c>
      <c r="GA29" s="187" t="str">
        <f>DE34</f>
        <v>マダムサラブ</v>
      </c>
    </row>
    <row r="30" spans="2:185" ht="8.65" customHeight="1" x14ac:dyDescent="0.15">
      <c r="B30" s="180"/>
      <c r="I30" s="177"/>
      <c r="J30" s="517"/>
      <c r="K30" s="518"/>
      <c r="L30" s="518"/>
      <c r="M30" s="518"/>
      <c r="N30" s="518"/>
      <c r="O30" s="518"/>
      <c r="P30" s="518"/>
      <c r="Q30" s="518"/>
      <c r="R30" s="518"/>
      <c r="S30" s="518"/>
      <c r="T30" s="519"/>
      <c r="U30" s="180"/>
      <c r="W30" s="196"/>
      <c r="X30" s="454"/>
      <c r="Y30" s="454"/>
      <c r="Z30" s="468"/>
      <c r="AA30" s="454"/>
      <c r="AB30" s="454"/>
      <c r="AC30" s="197"/>
      <c r="AE30" s="177"/>
      <c r="AF30" s="496"/>
      <c r="AG30" s="497"/>
      <c r="AH30" s="497"/>
      <c r="AI30" s="497"/>
      <c r="AJ30" s="497"/>
      <c r="AK30" s="497"/>
      <c r="AL30" s="497"/>
      <c r="AM30" s="497"/>
      <c r="AN30" s="497"/>
      <c r="AO30" s="497"/>
      <c r="AP30" s="498"/>
      <c r="AQ30" s="180"/>
      <c r="AS30" s="196"/>
      <c r="AT30" s="468"/>
      <c r="AU30" s="468"/>
      <c r="AV30" s="468"/>
      <c r="AW30" s="468"/>
      <c r="AX30" s="468"/>
      <c r="AY30" s="197"/>
      <c r="BA30" s="177"/>
      <c r="BB30" s="455"/>
      <c r="BC30" s="456"/>
      <c r="BD30" s="456"/>
      <c r="BE30" s="456"/>
      <c r="BF30" s="456"/>
      <c r="BG30" s="457"/>
      <c r="BH30" s="461"/>
      <c r="BI30" s="462"/>
      <c r="BJ30" s="462"/>
      <c r="BK30" s="462"/>
      <c r="BL30" s="462"/>
      <c r="BM30" s="463"/>
      <c r="BN30" s="448"/>
      <c r="BO30" s="456"/>
      <c r="BP30" s="456"/>
      <c r="BQ30" s="456"/>
      <c r="BR30" s="456"/>
      <c r="BS30" s="457"/>
      <c r="BT30" s="488"/>
      <c r="BU30" s="488"/>
      <c r="DE30" s="198"/>
      <c r="DF30" s="178"/>
      <c r="DG30" s="178"/>
      <c r="DH30" s="178"/>
      <c r="DI30" s="178"/>
      <c r="DJ30" s="178"/>
      <c r="DK30" s="178"/>
      <c r="DL30" s="179"/>
      <c r="DM30" s="208"/>
      <c r="DN30" s="208"/>
      <c r="DO30" s="215"/>
      <c r="DP30" s="454"/>
      <c r="DQ30" s="454"/>
      <c r="DR30" s="454"/>
      <c r="DS30" s="454"/>
      <c r="DT30" s="216"/>
      <c r="DU30" s="208"/>
      <c r="DV30" s="209"/>
      <c r="DW30" s="213"/>
      <c r="DX30" s="208"/>
      <c r="DY30" s="215"/>
      <c r="DZ30" s="454"/>
      <c r="EA30" s="454"/>
      <c r="EB30" s="454"/>
      <c r="EC30" s="454"/>
      <c r="ED30" s="216"/>
      <c r="EE30" s="208"/>
      <c r="EF30" s="209"/>
      <c r="EG30" s="496"/>
      <c r="EH30" s="497"/>
      <c r="EI30" s="497"/>
      <c r="EJ30" s="497"/>
      <c r="EK30" s="497"/>
      <c r="EL30" s="497"/>
      <c r="EM30" s="497"/>
      <c r="EN30" s="497"/>
      <c r="EO30" s="497"/>
      <c r="EP30" s="498"/>
      <c r="EQ30" s="183"/>
      <c r="ER30" s="181"/>
      <c r="ES30" s="199"/>
      <c r="ET30" s="454"/>
      <c r="EU30" s="454"/>
      <c r="EV30" s="454"/>
      <c r="EW30" s="454"/>
      <c r="EX30" s="200"/>
      <c r="EY30" s="181"/>
      <c r="EZ30" s="182"/>
      <c r="FA30" s="455">
        <f>IF(FE26=0,FA26,FA26/FE26)</f>
        <v>0</v>
      </c>
      <c r="FB30" s="483"/>
      <c r="FC30" s="483"/>
      <c r="FD30" s="483"/>
      <c r="FE30" s="483"/>
      <c r="FF30" s="484"/>
      <c r="FG30" s="455" t="str">
        <f>GB16</f>
        <v>MAX</v>
      </c>
      <c r="FH30" s="483"/>
      <c r="FI30" s="483"/>
      <c r="FJ30" s="483"/>
      <c r="FK30" s="483"/>
      <c r="FL30" s="484"/>
      <c r="FM30" s="448" t="e">
        <f>FM26/FQ26</f>
        <v>#DIV/0!</v>
      </c>
      <c r="FN30" s="449"/>
      <c r="FO30" s="449"/>
      <c r="FP30" s="449"/>
      <c r="FQ30" s="449"/>
      <c r="FR30" s="450"/>
      <c r="FS30" s="437"/>
      <c r="FT30" s="437"/>
    </row>
    <row r="31" spans="2:185" ht="8.65" customHeight="1" x14ac:dyDescent="0.15">
      <c r="B31" s="196"/>
      <c r="C31" s="203"/>
      <c r="D31" s="203"/>
      <c r="E31" s="203"/>
      <c r="F31" s="203"/>
      <c r="G31" s="203"/>
      <c r="H31" s="203"/>
      <c r="I31" s="197"/>
      <c r="J31" s="520"/>
      <c r="K31" s="521"/>
      <c r="L31" s="521"/>
      <c r="M31" s="521"/>
      <c r="N31" s="521"/>
      <c r="O31" s="521"/>
      <c r="P31" s="521"/>
      <c r="Q31" s="521"/>
      <c r="R31" s="521"/>
      <c r="S31" s="521"/>
      <c r="T31" s="522"/>
      <c r="U31" s="196"/>
      <c r="V31" s="203"/>
      <c r="W31" s="203"/>
      <c r="X31" s="203"/>
      <c r="Y31" s="203"/>
      <c r="Z31" s="203"/>
      <c r="AA31" s="203"/>
      <c r="AB31" s="203"/>
      <c r="AC31" s="203"/>
      <c r="AD31" s="203"/>
      <c r="AE31" s="197"/>
      <c r="AF31" s="499"/>
      <c r="AG31" s="500"/>
      <c r="AH31" s="500"/>
      <c r="AI31" s="500"/>
      <c r="AJ31" s="500"/>
      <c r="AK31" s="500"/>
      <c r="AL31" s="500"/>
      <c r="AM31" s="500"/>
      <c r="AN31" s="500"/>
      <c r="AO31" s="500"/>
      <c r="AP31" s="501"/>
      <c r="AQ31" s="196"/>
      <c r="AR31" s="203"/>
      <c r="AS31" s="203"/>
      <c r="AT31" s="203"/>
      <c r="AU31" s="203"/>
      <c r="AV31" s="203"/>
      <c r="AW31" s="203"/>
      <c r="AX31" s="203"/>
      <c r="AY31" s="203"/>
      <c r="AZ31" s="203"/>
      <c r="BA31" s="197"/>
      <c r="BB31" s="458"/>
      <c r="BC31" s="459"/>
      <c r="BD31" s="459"/>
      <c r="BE31" s="459"/>
      <c r="BF31" s="459"/>
      <c r="BG31" s="460"/>
      <c r="BH31" s="464"/>
      <c r="BI31" s="465"/>
      <c r="BJ31" s="465"/>
      <c r="BK31" s="465"/>
      <c r="BL31" s="465"/>
      <c r="BM31" s="466"/>
      <c r="BN31" s="458"/>
      <c r="BO31" s="459"/>
      <c r="BP31" s="459"/>
      <c r="BQ31" s="459"/>
      <c r="BR31" s="459"/>
      <c r="BS31" s="460"/>
      <c r="BT31" s="488"/>
      <c r="BU31" s="488"/>
      <c r="DE31" s="204"/>
      <c r="DF31" s="205"/>
      <c r="DG31" s="205"/>
      <c r="DH31" s="205"/>
      <c r="DI31" s="205"/>
      <c r="DJ31" s="205"/>
      <c r="DK31" s="205"/>
      <c r="DL31" s="206"/>
      <c r="DM31" s="217"/>
      <c r="DN31" s="217"/>
      <c r="DO31" s="217"/>
      <c r="DP31" s="217"/>
      <c r="DQ31" s="217"/>
      <c r="DR31" s="217"/>
      <c r="DS31" s="217"/>
      <c r="DT31" s="217"/>
      <c r="DU31" s="217"/>
      <c r="DV31" s="216"/>
      <c r="DW31" s="215"/>
      <c r="DX31" s="217"/>
      <c r="DY31" s="217"/>
      <c r="DZ31" s="217"/>
      <c r="EA31" s="217"/>
      <c r="EB31" s="217"/>
      <c r="EC31" s="217"/>
      <c r="ED31" s="217"/>
      <c r="EE31" s="217"/>
      <c r="EF31" s="216"/>
      <c r="EG31" s="499"/>
      <c r="EH31" s="500"/>
      <c r="EI31" s="500"/>
      <c r="EJ31" s="500"/>
      <c r="EK31" s="500"/>
      <c r="EL31" s="500"/>
      <c r="EM31" s="500"/>
      <c r="EN31" s="500"/>
      <c r="EO31" s="500"/>
      <c r="EP31" s="501"/>
      <c r="EQ31" s="199"/>
      <c r="ER31" s="207"/>
      <c r="ES31" s="207"/>
      <c r="ET31" s="207"/>
      <c r="EU31" s="207"/>
      <c r="EV31" s="207"/>
      <c r="EW31" s="207"/>
      <c r="EX31" s="207"/>
      <c r="EY31" s="207"/>
      <c r="EZ31" s="200"/>
      <c r="FA31" s="485"/>
      <c r="FB31" s="486"/>
      <c r="FC31" s="486"/>
      <c r="FD31" s="486"/>
      <c r="FE31" s="486"/>
      <c r="FF31" s="487"/>
      <c r="FG31" s="485"/>
      <c r="FH31" s="486"/>
      <c r="FI31" s="486"/>
      <c r="FJ31" s="486"/>
      <c r="FK31" s="486"/>
      <c r="FL31" s="487"/>
      <c r="FM31" s="451"/>
      <c r="FN31" s="452"/>
      <c r="FO31" s="452"/>
      <c r="FP31" s="452"/>
      <c r="FQ31" s="452"/>
      <c r="FR31" s="453"/>
      <c r="FS31" s="437"/>
      <c r="FT31" s="437"/>
    </row>
    <row r="32" spans="2:185" ht="8.65" customHeight="1" x14ac:dyDescent="0.15">
      <c r="B32" s="502">
        <v>4</v>
      </c>
      <c r="C32" s="503"/>
      <c r="D32" s="173"/>
      <c r="E32" s="173"/>
      <c r="F32" s="173"/>
      <c r="G32" s="173"/>
      <c r="H32" s="173"/>
      <c r="I32" s="174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4"/>
      <c r="U32" s="504">
        <f>AW17</f>
        <v>0</v>
      </c>
      <c r="V32" s="505"/>
      <c r="W32" s="505"/>
      <c r="X32" s="505"/>
      <c r="Y32" s="505"/>
      <c r="Z32" s="505"/>
      <c r="AA32" s="505"/>
      <c r="AB32" s="505"/>
      <c r="AC32" s="505"/>
      <c r="AD32" s="505"/>
      <c r="AE32" s="506"/>
      <c r="AF32" s="186"/>
      <c r="AG32" s="173"/>
      <c r="AH32" s="173"/>
      <c r="AI32" s="173"/>
      <c r="AJ32" s="173"/>
      <c r="AK32" s="173"/>
      <c r="AL32" s="173"/>
      <c r="AM32" s="173"/>
      <c r="AN32" s="173"/>
      <c r="AO32" s="173"/>
      <c r="AP32" s="174"/>
      <c r="AQ32" s="493"/>
      <c r="AR32" s="494"/>
      <c r="AS32" s="494"/>
      <c r="AT32" s="494"/>
      <c r="AU32" s="494"/>
      <c r="AV32" s="494"/>
      <c r="AW32" s="494"/>
      <c r="AX32" s="494"/>
      <c r="AY32" s="494"/>
      <c r="AZ32" s="494"/>
      <c r="BA32" s="495"/>
      <c r="BB32" s="441"/>
      <c r="BC32" s="442"/>
      <c r="BD32" s="442"/>
      <c r="BE32" s="442"/>
      <c r="BF32" s="442"/>
      <c r="BG32" s="443"/>
      <c r="BH32" s="441"/>
      <c r="BI32" s="442"/>
      <c r="BJ32" s="442"/>
      <c r="BK32" s="442"/>
      <c r="BL32" s="442"/>
      <c r="BM32" s="443"/>
      <c r="BN32" s="441"/>
      <c r="BO32" s="442"/>
      <c r="BP32" s="442"/>
      <c r="BQ32" s="442"/>
      <c r="BR32" s="442"/>
      <c r="BS32" s="443"/>
      <c r="BT32" s="488"/>
      <c r="BU32" s="488"/>
      <c r="DE32" s="489">
        <v>4</v>
      </c>
      <c r="DF32" s="490"/>
      <c r="DG32" s="175"/>
      <c r="DH32" s="175"/>
      <c r="DI32" s="175"/>
      <c r="DJ32" s="175"/>
      <c r="DK32" s="175"/>
      <c r="DL32" s="176"/>
      <c r="DM32" s="218"/>
      <c r="DN32" s="218"/>
      <c r="DO32" s="218"/>
      <c r="DP32" s="218"/>
      <c r="DQ32" s="218"/>
      <c r="DR32" s="218"/>
      <c r="DS32" s="218"/>
      <c r="DT32" s="218"/>
      <c r="DU32" s="218"/>
      <c r="DV32" s="212"/>
      <c r="DW32" s="211"/>
      <c r="DX32" s="218"/>
      <c r="DY32" s="218"/>
      <c r="DZ32" s="218"/>
      <c r="EA32" s="218"/>
      <c r="EB32" s="218"/>
      <c r="EC32" s="218"/>
      <c r="ED32" s="218"/>
      <c r="EE32" s="218"/>
      <c r="EF32" s="212"/>
      <c r="EG32" s="211"/>
      <c r="EH32" s="218"/>
      <c r="EI32" s="218"/>
      <c r="EJ32" s="218"/>
      <c r="EK32" s="218"/>
      <c r="EL32" s="218"/>
      <c r="EM32" s="218"/>
      <c r="EN32" s="218"/>
      <c r="EO32" s="218"/>
      <c r="EP32" s="212"/>
      <c r="EQ32" s="493"/>
      <c r="ER32" s="494"/>
      <c r="ES32" s="494"/>
      <c r="ET32" s="494"/>
      <c r="EU32" s="494"/>
      <c r="EV32" s="494"/>
      <c r="EW32" s="494"/>
      <c r="EX32" s="494"/>
      <c r="EY32" s="494"/>
      <c r="EZ32" s="495"/>
      <c r="FA32" s="184">
        <f>COUNTIF(DM34,"=2")</f>
        <v>0</v>
      </c>
      <c r="FB32" s="185">
        <f>COUNTIF(DW34,"=2")</f>
        <v>0</v>
      </c>
      <c r="FC32" s="185">
        <f>COUNTIF(EG34,"=2")</f>
        <v>0</v>
      </c>
      <c r="FD32" s="173"/>
      <c r="FE32" s="173"/>
      <c r="FF32" s="174"/>
      <c r="FG32" s="186"/>
      <c r="FH32" s="173"/>
      <c r="FI32" s="173"/>
      <c r="FJ32" s="173"/>
      <c r="FK32" s="173"/>
      <c r="FL32" s="174"/>
      <c r="FM32" s="187">
        <f>SUM(M33:N38)</f>
        <v>0</v>
      </c>
      <c r="FN32" s="187">
        <f>SUM(X33:Y38)</f>
        <v>0</v>
      </c>
      <c r="FO32" s="187">
        <f>SUM(AI33:AJ38)</f>
        <v>0</v>
      </c>
      <c r="FS32" s="437"/>
      <c r="FT32" s="437"/>
    </row>
    <row r="33" spans="2:176" ht="8.65" customHeight="1" x14ac:dyDescent="0.15">
      <c r="B33" s="467"/>
      <c r="C33" s="468"/>
      <c r="I33" s="177"/>
      <c r="L33" s="186"/>
      <c r="M33" s="454"/>
      <c r="N33" s="454"/>
      <c r="O33" s="468" t="s">
        <v>557</v>
      </c>
      <c r="P33" s="454"/>
      <c r="Q33" s="454"/>
      <c r="R33" s="174"/>
      <c r="T33" s="177"/>
      <c r="U33" s="507"/>
      <c r="V33" s="508"/>
      <c r="W33" s="508"/>
      <c r="X33" s="508"/>
      <c r="Y33" s="508"/>
      <c r="Z33" s="508"/>
      <c r="AA33" s="508"/>
      <c r="AB33" s="508"/>
      <c r="AC33" s="508"/>
      <c r="AD33" s="508"/>
      <c r="AE33" s="509"/>
      <c r="AF33" s="180"/>
      <c r="AH33" s="186"/>
      <c r="AI33" s="454"/>
      <c r="AJ33" s="454"/>
      <c r="AK33" s="468" t="s">
        <v>557</v>
      </c>
      <c r="AL33" s="454"/>
      <c r="AM33" s="454"/>
      <c r="AN33" s="174"/>
      <c r="AP33" s="177"/>
      <c r="AQ33" s="496"/>
      <c r="AR33" s="497"/>
      <c r="AS33" s="497"/>
      <c r="AT33" s="497"/>
      <c r="AU33" s="497"/>
      <c r="AV33" s="497"/>
      <c r="AW33" s="497"/>
      <c r="AX33" s="497"/>
      <c r="AY33" s="497"/>
      <c r="AZ33" s="497"/>
      <c r="BA33" s="498"/>
      <c r="BB33" s="446"/>
      <c r="BC33" s="444"/>
      <c r="BD33" s="444"/>
      <c r="BE33" s="444"/>
      <c r="BF33" s="444"/>
      <c r="BG33" s="447"/>
      <c r="BH33" s="446"/>
      <c r="BI33" s="444"/>
      <c r="BJ33" s="444"/>
      <c r="BK33" s="444"/>
      <c r="BL33" s="444"/>
      <c r="BM33" s="447"/>
      <c r="BN33" s="446"/>
      <c r="BO33" s="444"/>
      <c r="BP33" s="444"/>
      <c r="BQ33" s="444"/>
      <c r="BR33" s="444"/>
      <c r="BS33" s="447"/>
      <c r="BT33" s="488"/>
      <c r="BU33" s="488"/>
      <c r="DE33" s="491"/>
      <c r="DF33" s="492"/>
      <c r="DG33" s="178"/>
      <c r="DH33" s="178"/>
      <c r="DI33" s="178"/>
      <c r="DJ33" s="178"/>
      <c r="DK33" s="178"/>
      <c r="DL33" s="179"/>
      <c r="DM33" s="208"/>
      <c r="DN33" s="208"/>
      <c r="DO33" s="211"/>
      <c r="DP33" s="454" t="b">
        <f>IF(M33&gt;P33,"1",IF(M33&lt;P33,"0"))</f>
        <v>0</v>
      </c>
      <c r="DQ33" s="454"/>
      <c r="DR33" s="454" t="b">
        <f>IF(M33&lt;P33,"1",IF(M33&gt;P33,"0"))</f>
        <v>0</v>
      </c>
      <c r="DS33" s="454"/>
      <c r="DT33" s="212"/>
      <c r="DU33" s="208"/>
      <c r="DV33" s="209"/>
      <c r="DW33" s="213"/>
      <c r="DX33" s="208"/>
      <c r="DY33" s="211"/>
      <c r="DZ33" s="454" t="b">
        <f>IF(U32&gt;AA33,"1",IF(U32&lt;AA33,"0"))</f>
        <v>0</v>
      </c>
      <c r="EA33" s="454"/>
      <c r="EB33" s="454" t="b">
        <f>IF(U32&lt;AA33,"1",IF(U32&gt;AA33,"0"))</f>
        <v>0</v>
      </c>
      <c r="EC33" s="454"/>
      <c r="ED33" s="212"/>
      <c r="EE33" s="208"/>
      <c r="EF33" s="209"/>
      <c r="EG33" s="213"/>
      <c r="EH33" s="208"/>
      <c r="EI33" s="211"/>
      <c r="EJ33" s="454" t="b">
        <f>IF(AI33&gt;AL33,"1",IF(AI33&lt;AL33,"0"))</f>
        <v>0</v>
      </c>
      <c r="EK33" s="454"/>
      <c r="EL33" s="454" t="b">
        <f>IF(AI33&lt;AL33,"1",IF(AI33&gt;AL33,"0"))</f>
        <v>0</v>
      </c>
      <c r="EM33" s="454"/>
      <c r="EN33" s="212"/>
      <c r="EO33" s="208"/>
      <c r="EP33" s="209"/>
      <c r="EQ33" s="496"/>
      <c r="ER33" s="497"/>
      <c r="ES33" s="497"/>
      <c r="ET33" s="497"/>
      <c r="EU33" s="497"/>
      <c r="EV33" s="497"/>
      <c r="EW33" s="497"/>
      <c r="EX33" s="497"/>
      <c r="EY33" s="497"/>
      <c r="EZ33" s="498"/>
      <c r="FA33" s="180"/>
      <c r="FD33" s="187">
        <f>COUNTIF(DU34,"=2")</f>
        <v>0</v>
      </c>
      <c r="FE33" s="187">
        <f>COUNTIF(EE34,"=2")</f>
        <v>0</v>
      </c>
      <c r="FF33" s="195">
        <f>COUNTIF(EO34,"=2")</f>
        <v>0</v>
      </c>
      <c r="FG33" s="180"/>
      <c r="FL33" s="177"/>
      <c r="FP33" s="187">
        <f>SUM(P33:Q38)</f>
        <v>0</v>
      </c>
      <c r="FQ33" s="187">
        <f>SUM(AA33:AB38)</f>
        <v>0</v>
      </c>
      <c r="FR33" s="187">
        <f>SUM(AL33:AM38)</f>
        <v>0</v>
      </c>
      <c r="FS33" s="437"/>
      <c r="FT33" s="437"/>
    </row>
    <row r="34" spans="2:176" ht="8.65" customHeight="1" x14ac:dyDescent="0.15">
      <c r="B34" s="467" t="s">
        <v>120</v>
      </c>
      <c r="C34" s="468"/>
      <c r="D34" s="468"/>
      <c r="E34" s="468"/>
      <c r="F34" s="468"/>
      <c r="G34" s="468"/>
      <c r="H34" s="468"/>
      <c r="I34" s="469"/>
      <c r="J34" s="454"/>
      <c r="K34" s="470"/>
      <c r="L34" s="180"/>
      <c r="M34" s="454"/>
      <c r="N34" s="454"/>
      <c r="O34" s="468"/>
      <c r="P34" s="454"/>
      <c r="Q34" s="454"/>
      <c r="R34" s="177"/>
      <c r="S34" s="472"/>
      <c r="T34" s="470"/>
      <c r="U34" s="507"/>
      <c r="V34" s="508"/>
      <c r="W34" s="508"/>
      <c r="X34" s="508"/>
      <c r="Y34" s="508"/>
      <c r="Z34" s="508"/>
      <c r="AA34" s="508"/>
      <c r="AB34" s="508"/>
      <c r="AC34" s="508"/>
      <c r="AD34" s="508"/>
      <c r="AE34" s="509"/>
      <c r="AF34" s="472"/>
      <c r="AG34" s="470"/>
      <c r="AH34" s="180"/>
      <c r="AI34" s="454"/>
      <c r="AJ34" s="454"/>
      <c r="AK34" s="468"/>
      <c r="AL34" s="454"/>
      <c r="AM34" s="454"/>
      <c r="AN34" s="177"/>
      <c r="AO34" s="472"/>
      <c r="AP34" s="470"/>
      <c r="AQ34" s="496"/>
      <c r="AR34" s="497"/>
      <c r="AS34" s="497"/>
      <c r="AT34" s="497"/>
      <c r="AU34" s="497"/>
      <c r="AV34" s="497"/>
      <c r="AW34" s="497"/>
      <c r="AX34" s="497"/>
      <c r="AY34" s="497"/>
      <c r="AZ34" s="497"/>
      <c r="BA34" s="498"/>
      <c r="BB34" s="472"/>
      <c r="BC34" s="454"/>
      <c r="BD34" s="471"/>
      <c r="BE34" s="471"/>
      <c r="BF34" s="454"/>
      <c r="BG34" s="470"/>
      <c r="BH34" s="472"/>
      <c r="BI34" s="454"/>
      <c r="BJ34" s="471"/>
      <c r="BK34" s="471"/>
      <c r="BL34" s="454"/>
      <c r="BM34" s="470"/>
      <c r="BN34" s="473"/>
      <c r="BO34" s="474"/>
      <c r="BP34" s="471"/>
      <c r="BQ34" s="471"/>
      <c r="BR34" s="474"/>
      <c r="BS34" s="479"/>
      <c r="BT34" s="488"/>
      <c r="BU34" s="488"/>
      <c r="DE34" s="480" t="str">
        <f>B34</f>
        <v>マダムサラブ</v>
      </c>
      <c r="DF34" s="481"/>
      <c r="DG34" s="481"/>
      <c r="DH34" s="481"/>
      <c r="DI34" s="481"/>
      <c r="DJ34" s="481"/>
      <c r="DK34" s="481"/>
      <c r="DL34" s="482"/>
      <c r="DM34" s="454">
        <f>DP33+DP35+DP37</f>
        <v>0</v>
      </c>
      <c r="DN34" s="470"/>
      <c r="DO34" s="213"/>
      <c r="DP34" s="454"/>
      <c r="DQ34" s="454"/>
      <c r="DR34" s="454"/>
      <c r="DS34" s="454"/>
      <c r="DT34" s="209"/>
      <c r="DU34" s="472">
        <f>DR33+DR35+DR37</f>
        <v>0</v>
      </c>
      <c r="DV34" s="470"/>
      <c r="DW34" s="472">
        <f>DZ33+DZ35+DZ37</f>
        <v>0</v>
      </c>
      <c r="DX34" s="470"/>
      <c r="DY34" s="213"/>
      <c r="DZ34" s="454"/>
      <c r="EA34" s="454"/>
      <c r="EB34" s="454"/>
      <c r="EC34" s="454"/>
      <c r="ED34" s="209"/>
      <c r="EE34" s="472">
        <f>EB33+EB35+EB37</f>
        <v>0</v>
      </c>
      <c r="EF34" s="470"/>
      <c r="EG34" s="472">
        <f>EJ33+EJ35+EJ37</f>
        <v>0</v>
      </c>
      <c r="EH34" s="470"/>
      <c r="EI34" s="213"/>
      <c r="EJ34" s="454"/>
      <c r="EK34" s="454"/>
      <c r="EL34" s="454"/>
      <c r="EM34" s="454"/>
      <c r="EN34" s="209"/>
      <c r="EO34" s="472">
        <f>EL33+EL35+EL37</f>
        <v>0</v>
      </c>
      <c r="EP34" s="470"/>
      <c r="EQ34" s="496"/>
      <c r="ER34" s="497"/>
      <c r="ES34" s="497"/>
      <c r="ET34" s="497"/>
      <c r="EU34" s="497"/>
      <c r="EV34" s="497"/>
      <c r="EW34" s="497"/>
      <c r="EX34" s="497"/>
      <c r="EY34" s="497"/>
      <c r="EZ34" s="498"/>
      <c r="FA34" s="472">
        <f>SUM(FA32:FC32)</f>
        <v>0</v>
      </c>
      <c r="FB34" s="454"/>
      <c r="FC34" s="471"/>
      <c r="FD34" s="471"/>
      <c r="FE34" s="454">
        <f>SUM(FD33:FF33)</f>
        <v>0</v>
      </c>
      <c r="FF34" s="470"/>
      <c r="FG34" s="472">
        <f>SUM(DM34,DW34,EG34)</f>
        <v>0</v>
      </c>
      <c r="FH34" s="454"/>
      <c r="FI34" s="471"/>
      <c r="FJ34" s="471"/>
      <c r="FK34" s="454">
        <f>SUM(DU34,EE34,EO34)</f>
        <v>0</v>
      </c>
      <c r="FL34" s="470"/>
      <c r="FM34" s="473">
        <f>SUM(FM32:FO32)</f>
        <v>0</v>
      </c>
      <c r="FN34" s="474"/>
      <c r="FO34" s="471"/>
      <c r="FP34" s="471"/>
      <c r="FQ34" s="474">
        <f>SUM(FP33:FR33)</f>
        <v>0</v>
      </c>
      <c r="FR34" s="479"/>
      <c r="FS34" s="437"/>
      <c r="FT34" s="437"/>
    </row>
    <row r="35" spans="2:176" ht="8.65" customHeight="1" x14ac:dyDescent="0.15">
      <c r="B35" s="467"/>
      <c r="C35" s="468"/>
      <c r="D35" s="468"/>
      <c r="E35" s="468"/>
      <c r="F35" s="468"/>
      <c r="G35" s="468"/>
      <c r="H35" s="468"/>
      <c r="I35" s="469"/>
      <c r="J35" s="454"/>
      <c r="K35" s="470"/>
      <c r="L35" s="180"/>
      <c r="M35" s="454"/>
      <c r="N35" s="454"/>
      <c r="O35" s="468" t="s">
        <v>557</v>
      </c>
      <c r="P35" s="454"/>
      <c r="Q35" s="454"/>
      <c r="R35" s="177"/>
      <c r="S35" s="472"/>
      <c r="T35" s="470"/>
      <c r="U35" s="507"/>
      <c r="V35" s="508"/>
      <c r="W35" s="508"/>
      <c r="X35" s="508"/>
      <c r="Y35" s="508"/>
      <c r="Z35" s="508"/>
      <c r="AA35" s="508"/>
      <c r="AB35" s="508"/>
      <c r="AC35" s="508"/>
      <c r="AD35" s="508"/>
      <c r="AE35" s="509"/>
      <c r="AF35" s="472"/>
      <c r="AG35" s="470"/>
      <c r="AH35" s="180"/>
      <c r="AI35" s="454"/>
      <c r="AJ35" s="454"/>
      <c r="AK35" s="468" t="s">
        <v>557</v>
      </c>
      <c r="AL35" s="454"/>
      <c r="AM35" s="454"/>
      <c r="AN35" s="177"/>
      <c r="AO35" s="472"/>
      <c r="AP35" s="470"/>
      <c r="AQ35" s="496"/>
      <c r="AR35" s="497"/>
      <c r="AS35" s="497"/>
      <c r="AT35" s="497"/>
      <c r="AU35" s="497"/>
      <c r="AV35" s="497"/>
      <c r="AW35" s="497"/>
      <c r="AX35" s="497"/>
      <c r="AY35" s="497"/>
      <c r="AZ35" s="497"/>
      <c r="BA35" s="498"/>
      <c r="BB35" s="472"/>
      <c r="BC35" s="454"/>
      <c r="BD35" s="471"/>
      <c r="BE35" s="471"/>
      <c r="BF35" s="454"/>
      <c r="BG35" s="470"/>
      <c r="BH35" s="472"/>
      <c r="BI35" s="454"/>
      <c r="BJ35" s="471"/>
      <c r="BK35" s="471"/>
      <c r="BL35" s="454"/>
      <c r="BM35" s="470"/>
      <c r="BN35" s="473"/>
      <c r="BO35" s="474"/>
      <c r="BP35" s="471"/>
      <c r="BQ35" s="471"/>
      <c r="BR35" s="474"/>
      <c r="BS35" s="479"/>
      <c r="BT35" s="488"/>
      <c r="BU35" s="488"/>
      <c r="DE35" s="480"/>
      <c r="DF35" s="481"/>
      <c r="DG35" s="481"/>
      <c r="DH35" s="481"/>
      <c r="DI35" s="481"/>
      <c r="DJ35" s="481"/>
      <c r="DK35" s="481"/>
      <c r="DL35" s="482"/>
      <c r="DM35" s="454"/>
      <c r="DN35" s="470"/>
      <c r="DO35" s="213"/>
      <c r="DP35" s="454" t="b">
        <f>IF(M35&gt;P35,"1",IF(M35&lt;P35,"0"))</f>
        <v>0</v>
      </c>
      <c r="DQ35" s="454"/>
      <c r="DR35" s="454" t="b">
        <f>IF(M35&lt;P35,"1",IF(M35&gt;P35,"0"))</f>
        <v>0</v>
      </c>
      <c r="DS35" s="454"/>
      <c r="DT35" s="209"/>
      <c r="DU35" s="472"/>
      <c r="DV35" s="470"/>
      <c r="DW35" s="472"/>
      <c r="DX35" s="470"/>
      <c r="DY35" s="213"/>
      <c r="DZ35" s="454" t="b">
        <f>IF(X35&gt;AA35,"1",IF(X35&lt;AA35,"0"))</f>
        <v>0</v>
      </c>
      <c r="EA35" s="454"/>
      <c r="EB35" s="454" t="b">
        <f>IF(X35&lt;AA35,"1",IF(X35&gt;AA35,"0"))</f>
        <v>0</v>
      </c>
      <c r="EC35" s="454"/>
      <c r="ED35" s="209"/>
      <c r="EE35" s="472"/>
      <c r="EF35" s="470"/>
      <c r="EG35" s="472"/>
      <c r="EH35" s="470"/>
      <c r="EI35" s="213"/>
      <c r="EJ35" s="454" t="b">
        <f>IF(AI35&gt;AL35,"1",IF(AI35&lt;AL35,"0"))</f>
        <v>0</v>
      </c>
      <c r="EK35" s="454"/>
      <c r="EL35" s="454" t="b">
        <f>IF(AI35&lt;AL35,"1",IF(AI35&gt;AL35,"0"))</f>
        <v>0</v>
      </c>
      <c r="EM35" s="454"/>
      <c r="EN35" s="209"/>
      <c r="EO35" s="472"/>
      <c r="EP35" s="470"/>
      <c r="EQ35" s="496"/>
      <c r="ER35" s="497"/>
      <c r="ES35" s="497"/>
      <c r="ET35" s="497"/>
      <c r="EU35" s="497"/>
      <c r="EV35" s="497"/>
      <c r="EW35" s="497"/>
      <c r="EX35" s="497"/>
      <c r="EY35" s="497"/>
      <c r="EZ35" s="498"/>
      <c r="FA35" s="472"/>
      <c r="FB35" s="454"/>
      <c r="FC35" s="471"/>
      <c r="FD35" s="471"/>
      <c r="FE35" s="454"/>
      <c r="FF35" s="470"/>
      <c r="FG35" s="472"/>
      <c r="FH35" s="454"/>
      <c r="FI35" s="471"/>
      <c r="FJ35" s="471"/>
      <c r="FK35" s="454"/>
      <c r="FL35" s="470"/>
      <c r="FM35" s="473"/>
      <c r="FN35" s="474"/>
      <c r="FO35" s="471"/>
      <c r="FP35" s="471"/>
      <c r="FQ35" s="474"/>
      <c r="FR35" s="479"/>
      <c r="FS35" s="437"/>
      <c r="FT35" s="437"/>
    </row>
    <row r="36" spans="2:176" ht="8.65" customHeight="1" x14ac:dyDescent="0.15">
      <c r="B36" s="467"/>
      <c r="C36" s="468"/>
      <c r="D36" s="468"/>
      <c r="E36" s="468"/>
      <c r="F36" s="468"/>
      <c r="G36" s="468"/>
      <c r="H36" s="468"/>
      <c r="I36" s="469"/>
      <c r="J36" s="454"/>
      <c r="K36" s="470"/>
      <c r="L36" s="180"/>
      <c r="M36" s="454"/>
      <c r="N36" s="454"/>
      <c r="O36" s="468"/>
      <c r="P36" s="454"/>
      <c r="Q36" s="454"/>
      <c r="R36" s="177"/>
      <c r="S36" s="472"/>
      <c r="T36" s="470"/>
      <c r="U36" s="507"/>
      <c r="V36" s="508"/>
      <c r="W36" s="508"/>
      <c r="X36" s="508"/>
      <c r="Y36" s="508"/>
      <c r="Z36" s="508"/>
      <c r="AA36" s="508"/>
      <c r="AB36" s="508"/>
      <c r="AC36" s="508"/>
      <c r="AD36" s="508"/>
      <c r="AE36" s="509"/>
      <c r="AF36" s="472"/>
      <c r="AG36" s="470"/>
      <c r="AH36" s="180"/>
      <c r="AI36" s="454"/>
      <c r="AJ36" s="454"/>
      <c r="AK36" s="468"/>
      <c r="AL36" s="454"/>
      <c r="AM36" s="454"/>
      <c r="AN36" s="177"/>
      <c r="AO36" s="472"/>
      <c r="AP36" s="470"/>
      <c r="AQ36" s="496"/>
      <c r="AR36" s="497"/>
      <c r="AS36" s="497"/>
      <c r="AT36" s="497"/>
      <c r="AU36" s="497"/>
      <c r="AV36" s="497"/>
      <c r="AW36" s="497"/>
      <c r="AX36" s="497"/>
      <c r="AY36" s="497"/>
      <c r="AZ36" s="497"/>
      <c r="BA36" s="498"/>
      <c r="BB36" s="446"/>
      <c r="BC36" s="444"/>
      <c r="BD36" s="444"/>
      <c r="BE36" s="444"/>
      <c r="BF36" s="444"/>
      <c r="BG36" s="447"/>
      <c r="BH36" s="446"/>
      <c r="BI36" s="444"/>
      <c r="BJ36" s="444"/>
      <c r="BK36" s="444"/>
      <c r="BL36" s="444"/>
      <c r="BM36" s="447"/>
      <c r="BN36" s="446"/>
      <c r="BO36" s="444"/>
      <c r="BP36" s="444"/>
      <c r="BQ36" s="444"/>
      <c r="BR36" s="444"/>
      <c r="BS36" s="447"/>
      <c r="BT36" s="488"/>
      <c r="BU36" s="488"/>
      <c r="DE36" s="480"/>
      <c r="DF36" s="481"/>
      <c r="DG36" s="481"/>
      <c r="DH36" s="481"/>
      <c r="DI36" s="481"/>
      <c r="DJ36" s="481"/>
      <c r="DK36" s="481"/>
      <c r="DL36" s="482"/>
      <c r="DM36" s="454"/>
      <c r="DN36" s="470"/>
      <c r="DO36" s="213"/>
      <c r="DP36" s="454"/>
      <c r="DQ36" s="454"/>
      <c r="DR36" s="454"/>
      <c r="DS36" s="454"/>
      <c r="DT36" s="209"/>
      <c r="DU36" s="472"/>
      <c r="DV36" s="470"/>
      <c r="DW36" s="472"/>
      <c r="DX36" s="470"/>
      <c r="DY36" s="213"/>
      <c r="DZ36" s="454"/>
      <c r="EA36" s="454"/>
      <c r="EB36" s="454"/>
      <c r="EC36" s="454"/>
      <c r="ED36" s="209"/>
      <c r="EE36" s="472"/>
      <c r="EF36" s="470"/>
      <c r="EG36" s="472"/>
      <c r="EH36" s="470"/>
      <c r="EI36" s="213"/>
      <c r="EJ36" s="454"/>
      <c r="EK36" s="454"/>
      <c r="EL36" s="454"/>
      <c r="EM36" s="454"/>
      <c r="EN36" s="209"/>
      <c r="EO36" s="472"/>
      <c r="EP36" s="470"/>
      <c r="EQ36" s="496"/>
      <c r="ER36" s="497"/>
      <c r="ES36" s="497"/>
      <c r="ET36" s="497"/>
      <c r="EU36" s="497"/>
      <c r="EV36" s="497"/>
      <c r="EW36" s="497"/>
      <c r="EX36" s="497"/>
      <c r="EY36" s="497"/>
      <c r="EZ36" s="498"/>
      <c r="FA36" s="180"/>
      <c r="FF36" s="177"/>
      <c r="FG36" s="180"/>
      <c r="FL36" s="177"/>
      <c r="FS36" s="437"/>
      <c r="FT36" s="437"/>
    </row>
    <row r="37" spans="2:176" ht="8.65" customHeight="1" x14ac:dyDescent="0.15">
      <c r="B37" s="467"/>
      <c r="C37" s="468"/>
      <c r="D37" s="468"/>
      <c r="E37" s="468"/>
      <c r="F37" s="468"/>
      <c r="G37" s="468"/>
      <c r="H37" s="468"/>
      <c r="I37" s="469"/>
      <c r="J37" s="454"/>
      <c r="K37" s="470"/>
      <c r="L37" s="180"/>
      <c r="M37" s="454"/>
      <c r="N37" s="454"/>
      <c r="O37" s="468" t="s">
        <v>557</v>
      </c>
      <c r="P37" s="454"/>
      <c r="Q37" s="454"/>
      <c r="R37" s="177"/>
      <c r="S37" s="472"/>
      <c r="T37" s="470"/>
      <c r="U37" s="507"/>
      <c r="V37" s="508"/>
      <c r="W37" s="508"/>
      <c r="X37" s="508"/>
      <c r="Y37" s="508"/>
      <c r="Z37" s="508"/>
      <c r="AA37" s="508"/>
      <c r="AB37" s="508"/>
      <c r="AC37" s="508"/>
      <c r="AD37" s="508"/>
      <c r="AE37" s="509"/>
      <c r="AF37" s="472"/>
      <c r="AG37" s="470"/>
      <c r="AH37" s="180"/>
      <c r="AI37" s="454"/>
      <c r="AJ37" s="454"/>
      <c r="AK37" s="468" t="s">
        <v>557</v>
      </c>
      <c r="AL37" s="454"/>
      <c r="AM37" s="454"/>
      <c r="AN37" s="177"/>
      <c r="AO37" s="472"/>
      <c r="AP37" s="470"/>
      <c r="AQ37" s="496"/>
      <c r="AR37" s="497"/>
      <c r="AS37" s="497"/>
      <c r="AT37" s="497"/>
      <c r="AU37" s="497"/>
      <c r="AV37" s="497"/>
      <c r="AW37" s="497"/>
      <c r="AX37" s="497"/>
      <c r="AY37" s="497"/>
      <c r="AZ37" s="497"/>
      <c r="BA37" s="498"/>
      <c r="BB37" s="475"/>
      <c r="BC37" s="476"/>
      <c r="BD37" s="476"/>
      <c r="BE37" s="476"/>
      <c r="BF37" s="476"/>
      <c r="BG37" s="477"/>
      <c r="BH37" s="475"/>
      <c r="BI37" s="476"/>
      <c r="BJ37" s="476"/>
      <c r="BK37" s="476"/>
      <c r="BL37" s="476"/>
      <c r="BM37" s="477"/>
      <c r="BN37" s="475"/>
      <c r="BO37" s="476"/>
      <c r="BP37" s="476"/>
      <c r="BQ37" s="476"/>
      <c r="BR37" s="476"/>
      <c r="BS37" s="477"/>
      <c r="BT37" s="488"/>
      <c r="BU37" s="488"/>
      <c r="DE37" s="480"/>
      <c r="DF37" s="481"/>
      <c r="DG37" s="481"/>
      <c r="DH37" s="481"/>
      <c r="DI37" s="481"/>
      <c r="DJ37" s="481"/>
      <c r="DK37" s="481"/>
      <c r="DL37" s="482"/>
      <c r="DM37" s="454"/>
      <c r="DN37" s="470"/>
      <c r="DO37" s="213"/>
      <c r="DP37" s="454" t="b">
        <f>IF(M37&gt;P37,"1",IF(M37&lt;P37,"0"))</f>
        <v>0</v>
      </c>
      <c r="DQ37" s="454"/>
      <c r="DR37" s="454" t="b">
        <f>IF(M37&lt;P37,"1",IF(M37&gt;P37,"0"))</f>
        <v>0</v>
      </c>
      <c r="DS37" s="454"/>
      <c r="DT37" s="209"/>
      <c r="DU37" s="472"/>
      <c r="DV37" s="470"/>
      <c r="DW37" s="472"/>
      <c r="DX37" s="470"/>
      <c r="DY37" s="213"/>
      <c r="DZ37" s="454" t="b">
        <f>IF(X37&gt;AA37,"1",IF(X37&lt;AA37,"0"))</f>
        <v>0</v>
      </c>
      <c r="EA37" s="454"/>
      <c r="EB37" s="454" t="b">
        <f>IF(X37&lt;AA37,"1",IF(X37&gt;AA37,"0"))</f>
        <v>0</v>
      </c>
      <c r="EC37" s="454"/>
      <c r="ED37" s="209"/>
      <c r="EE37" s="472"/>
      <c r="EF37" s="470"/>
      <c r="EG37" s="472"/>
      <c r="EH37" s="470"/>
      <c r="EI37" s="213"/>
      <c r="EJ37" s="454" t="b">
        <f>IF(AI37&gt;AL37,"1",IF(AI37&lt;AL37,"0"))</f>
        <v>0</v>
      </c>
      <c r="EK37" s="454"/>
      <c r="EL37" s="454" t="b">
        <f>IF(AI37&lt;AL37,"1",IF(AI37&gt;AL37,"0"))</f>
        <v>0</v>
      </c>
      <c r="EM37" s="454"/>
      <c r="EN37" s="209"/>
      <c r="EO37" s="472"/>
      <c r="EP37" s="470"/>
      <c r="EQ37" s="496"/>
      <c r="ER37" s="497"/>
      <c r="ES37" s="497"/>
      <c r="ET37" s="497"/>
      <c r="EU37" s="497"/>
      <c r="EV37" s="497"/>
      <c r="EW37" s="497"/>
      <c r="EX37" s="497"/>
      <c r="EY37" s="497"/>
      <c r="EZ37" s="498"/>
      <c r="FA37" s="180"/>
      <c r="FF37" s="177"/>
      <c r="FG37" s="180"/>
      <c r="FL37" s="177"/>
      <c r="FS37" s="437"/>
      <c r="FT37" s="437"/>
    </row>
    <row r="38" spans="2:176" ht="8.65" customHeight="1" x14ac:dyDescent="0.15">
      <c r="B38" s="180"/>
      <c r="I38" s="177"/>
      <c r="L38" s="196"/>
      <c r="M38" s="454"/>
      <c r="N38" s="454"/>
      <c r="O38" s="468"/>
      <c r="P38" s="454"/>
      <c r="Q38" s="454"/>
      <c r="R38" s="197"/>
      <c r="T38" s="177"/>
      <c r="U38" s="507"/>
      <c r="V38" s="508"/>
      <c r="W38" s="508"/>
      <c r="X38" s="508"/>
      <c r="Y38" s="508"/>
      <c r="Z38" s="508"/>
      <c r="AA38" s="508"/>
      <c r="AB38" s="508"/>
      <c r="AC38" s="508"/>
      <c r="AD38" s="508"/>
      <c r="AE38" s="509"/>
      <c r="AF38" s="180"/>
      <c r="AH38" s="196"/>
      <c r="AI38" s="454"/>
      <c r="AJ38" s="454"/>
      <c r="AK38" s="468"/>
      <c r="AL38" s="454"/>
      <c r="AM38" s="454"/>
      <c r="AN38" s="197"/>
      <c r="AP38" s="177"/>
      <c r="AQ38" s="496"/>
      <c r="AR38" s="497"/>
      <c r="AS38" s="497"/>
      <c r="AT38" s="497"/>
      <c r="AU38" s="497"/>
      <c r="AV38" s="497"/>
      <c r="AW38" s="497"/>
      <c r="AX38" s="497"/>
      <c r="AY38" s="497"/>
      <c r="AZ38" s="497"/>
      <c r="BA38" s="498"/>
      <c r="BB38" s="455"/>
      <c r="BC38" s="456"/>
      <c r="BD38" s="456"/>
      <c r="BE38" s="456"/>
      <c r="BF38" s="456"/>
      <c r="BG38" s="457"/>
      <c r="BH38" s="461"/>
      <c r="BI38" s="462"/>
      <c r="BJ38" s="462"/>
      <c r="BK38" s="462"/>
      <c r="BL38" s="462"/>
      <c r="BM38" s="463"/>
      <c r="BN38" s="448"/>
      <c r="BO38" s="456"/>
      <c r="BP38" s="456"/>
      <c r="BQ38" s="456"/>
      <c r="BR38" s="456"/>
      <c r="BS38" s="457"/>
      <c r="BT38" s="488"/>
      <c r="BU38" s="488"/>
      <c r="DE38" s="198"/>
      <c r="DF38" s="178"/>
      <c r="DG38" s="178"/>
      <c r="DH38" s="178"/>
      <c r="DI38" s="178"/>
      <c r="DJ38" s="178"/>
      <c r="DK38" s="178"/>
      <c r="DL38" s="179"/>
      <c r="DM38" s="208"/>
      <c r="DN38" s="208"/>
      <c r="DO38" s="215"/>
      <c r="DP38" s="454"/>
      <c r="DQ38" s="454"/>
      <c r="DR38" s="454"/>
      <c r="DS38" s="454"/>
      <c r="DT38" s="216"/>
      <c r="DU38" s="208"/>
      <c r="DV38" s="209"/>
      <c r="DW38" s="213"/>
      <c r="DX38" s="208"/>
      <c r="DY38" s="215"/>
      <c r="DZ38" s="454"/>
      <c r="EA38" s="454"/>
      <c r="EB38" s="454"/>
      <c r="EC38" s="454"/>
      <c r="ED38" s="216"/>
      <c r="EE38" s="208"/>
      <c r="EF38" s="209"/>
      <c r="EG38" s="213"/>
      <c r="EH38" s="208"/>
      <c r="EI38" s="215"/>
      <c r="EJ38" s="454"/>
      <c r="EK38" s="454"/>
      <c r="EL38" s="454"/>
      <c r="EM38" s="454"/>
      <c r="EN38" s="216"/>
      <c r="EO38" s="208"/>
      <c r="EP38" s="209"/>
      <c r="EQ38" s="496"/>
      <c r="ER38" s="497"/>
      <c r="ES38" s="497"/>
      <c r="ET38" s="497"/>
      <c r="EU38" s="497"/>
      <c r="EV38" s="497"/>
      <c r="EW38" s="497"/>
      <c r="EX38" s="497"/>
      <c r="EY38" s="497"/>
      <c r="EZ38" s="498"/>
      <c r="FA38" s="455">
        <f>IF(FE34=0,FA34,FA34/FE34)</f>
        <v>0</v>
      </c>
      <c r="FB38" s="483"/>
      <c r="FC38" s="483"/>
      <c r="FD38" s="483"/>
      <c r="FE38" s="483"/>
      <c r="FF38" s="484"/>
      <c r="FG38" s="455" t="str">
        <f>GB17</f>
        <v>MAX</v>
      </c>
      <c r="FH38" s="483"/>
      <c r="FI38" s="483"/>
      <c r="FJ38" s="483"/>
      <c r="FK38" s="483"/>
      <c r="FL38" s="484"/>
      <c r="FM38" s="448" t="e">
        <f>FM34/FQ34</f>
        <v>#DIV/0!</v>
      </c>
      <c r="FN38" s="449"/>
      <c r="FO38" s="449"/>
      <c r="FP38" s="449"/>
      <c r="FQ38" s="449"/>
      <c r="FR38" s="450"/>
      <c r="FS38" s="437"/>
      <c r="FT38" s="437"/>
    </row>
    <row r="39" spans="2:176" ht="8.65" customHeight="1" x14ac:dyDescent="0.15">
      <c r="B39" s="196"/>
      <c r="C39" s="203"/>
      <c r="D39" s="203"/>
      <c r="E39" s="203"/>
      <c r="F39" s="203"/>
      <c r="G39" s="203"/>
      <c r="H39" s="203"/>
      <c r="I39" s="197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197"/>
      <c r="U39" s="510"/>
      <c r="V39" s="511"/>
      <c r="W39" s="511"/>
      <c r="X39" s="511"/>
      <c r="Y39" s="511"/>
      <c r="Z39" s="511"/>
      <c r="AA39" s="511"/>
      <c r="AB39" s="511"/>
      <c r="AC39" s="511"/>
      <c r="AD39" s="511"/>
      <c r="AE39" s="512"/>
      <c r="AF39" s="196"/>
      <c r="AG39" s="203"/>
      <c r="AH39" s="203"/>
      <c r="AI39" s="203"/>
      <c r="AJ39" s="203"/>
      <c r="AK39" s="203"/>
      <c r="AL39" s="203"/>
      <c r="AM39" s="203"/>
      <c r="AN39" s="203"/>
      <c r="AO39" s="203"/>
      <c r="AP39" s="197"/>
      <c r="AQ39" s="499"/>
      <c r="AR39" s="500"/>
      <c r="AS39" s="500"/>
      <c r="AT39" s="500"/>
      <c r="AU39" s="500"/>
      <c r="AV39" s="500"/>
      <c r="AW39" s="500"/>
      <c r="AX39" s="500"/>
      <c r="AY39" s="500"/>
      <c r="AZ39" s="500"/>
      <c r="BA39" s="501"/>
      <c r="BB39" s="458"/>
      <c r="BC39" s="459"/>
      <c r="BD39" s="459"/>
      <c r="BE39" s="459"/>
      <c r="BF39" s="459"/>
      <c r="BG39" s="460"/>
      <c r="BH39" s="464"/>
      <c r="BI39" s="465"/>
      <c r="BJ39" s="465"/>
      <c r="BK39" s="465"/>
      <c r="BL39" s="465"/>
      <c r="BM39" s="466"/>
      <c r="BN39" s="458"/>
      <c r="BO39" s="459"/>
      <c r="BP39" s="459"/>
      <c r="BQ39" s="459"/>
      <c r="BR39" s="459"/>
      <c r="BS39" s="460"/>
      <c r="BT39" s="488"/>
      <c r="BU39" s="488"/>
      <c r="DE39" s="204"/>
      <c r="DF39" s="205"/>
      <c r="DG39" s="205"/>
      <c r="DH39" s="205"/>
      <c r="DI39" s="205"/>
      <c r="DJ39" s="205"/>
      <c r="DK39" s="205"/>
      <c r="DL39" s="206"/>
      <c r="DM39" s="217"/>
      <c r="DN39" s="217"/>
      <c r="DO39" s="217"/>
      <c r="DP39" s="217"/>
      <c r="DQ39" s="217"/>
      <c r="DR39" s="217"/>
      <c r="DS39" s="217"/>
      <c r="DT39" s="217"/>
      <c r="DU39" s="217"/>
      <c r="DV39" s="216"/>
      <c r="DW39" s="215"/>
      <c r="DX39" s="217"/>
      <c r="DY39" s="217"/>
      <c r="DZ39" s="217"/>
      <c r="EA39" s="217"/>
      <c r="EB39" s="217"/>
      <c r="EC39" s="217"/>
      <c r="ED39" s="217"/>
      <c r="EE39" s="217"/>
      <c r="EF39" s="216"/>
      <c r="EG39" s="215"/>
      <c r="EH39" s="217"/>
      <c r="EI39" s="217"/>
      <c r="EJ39" s="217"/>
      <c r="EK39" s="217"/>
      <c r="EL39" s="217"/>
      <c r="EM39" s="217"/>
      <c r="EN39" s="217"/>
      <c r="EO39" s="217"/>
      <c r="EP39" s="216"/>
      <c r="EQ39" s="499"/>
      <c r="ER39" s="500"/>
      <c r="ES39" s="500"/>
      <c r="ET39" s="500"/>
      <c r="EU39" s="500"/>
      <c r="EV39" s="500"/>
      <c r="EW39" s="500"/>
      <c r="EX39" s="500"/>
      <c r="EY39" s="500"/>
      <c r="EZ39" s="501"/>
      <c r="FA39" s="485"/>
      <c r="FB39" s="486"/>
      <c r="FC39" s="486"/>
      <c r="FD39" s="486"/>
      <c r="FE39" s="486"/>
      <c r="FF39" s="487"/>
      <c r="FG39" s="485"/>
      <c r="FH39" s="486"/>
      <c r="FI39" s="486"/>
      <c r="FJ39" s="486"/>
      <c r="FK39" s="486"/>
      <c r="FL39" s="487"/>
      <c r="FM39" s="451"/>
      <c r="FN39" s="452"/>
      <c r="FO39" s="452"/>
      <c r="FP39" s="452"/>
      <c r="FQ39" s="452"/>
      <c r="FR39" s="453"/>
      <c r="FS39" s="437"/>
      <c r="FT39" s="437"/>
    </row>
    <row r="40" spans="2:176" ht="8.65" customHeight="1" x14ac:dyDescent="0.15"/>
    <row r="41" spans="2:176" ht="8.65" customHeight="1" x14ac:dyDescent="0.15">
      <c r="B41" s="502" t="s">
        <v>634</v>
      </c>
      <c r="C41" s="503"/>
      <c r="D41" s="503"/>
      <c r="E41" s="503"/>
      <c r="F41" s="503"/>
      <c r="G41" s="503"/>
      <c r="H41" s="503"/>
      <c r="I41" s="538"/>
      <c r="J41" s="441">
        <f>B46</f>
        <v>5</v>
      </c>
      <c r="K41" s="442"/>
      <c r="L41" s="173"/>
      <c r="M41" s="173"/>
      <c r="N41" s="173"/>
      <c r="O41" s="173"/>
      <c r="P41" s="173"/>
      <c r="Q41" s="173"/>
      <c r="R41" s="173"/>
      <c r="S41" s="173"/>
      <c r="T41" s="174"/>
      <c r="U41" s="441">
        <f>B54</f>
        <v>6</v>
      </c>
      <c r="V41" s="442"/>
      <c r="W41" s="173"/>
      <c r="X41" s="173"/>
      <c r="Y41" s="173"/>
      <c r="Z41" s="173"/>
      <c r="AA41" s="173"/>
      <c r="AB41" s="173"/>
      <c r="AC41" s="173"/>
      <c r="AD41" s="173"/>
      <c r="AE41" s="174"/>
      <c r="AF41" s="441">
        <f>B62</f>
        <v>7</v>
      </c>
      <c r="AG41" s="442"/>
      <c r="AH41" s="173"/>
      <c r="AI41" s="173"/>
      <c r="AJ41" s="173"/>
      <c r="AK41" s="173"/>
      <c r="AL41" s="173"/>
      <c r="AM41" s="173"/>
      <c r="AN41" s="173"/>
      <c r="AO41" s="173"/>
      <c r="AP41" s="174"/>
      <c r="AQ41" s="437" t="s">
        <v>550</v>
      </c>
      <c r="AR41" s="437"/>
      <c r="AS41" s="437"/>
      <c r="AT41" s="437"/>
      <c r="AU41" s="437"/>
      <c r="AV41" s="437"/>
      <c r="AW41" s="437" t="s">
        <v>551</v>
      </c>
      <c r="AX41" s="437"/>
      <c r="AY41" s="437"/>
      <c r="AZ41" s="437"/>
      <c r="BA41" s="437"/>
      <c r="BB41" s="437"/>
      <c r="BC41" s="437" t="s">
        <v>552</v>
      </c>
      <c r="BD41" s="437"/>
      <c r="BE41" s="437"/>
      <c r="BF41" s="437"/>
      <c r="BG41" s="437"/>
      <c r="BH41" s="437"/>
      <c r="BI41" s="537" t="s">
        <v>553</v>
      </c>
      <c r="BJ41" s="537"/>
      <c r="CT41" s="441" t="s">
        <v>549</v>
      </c>
      <c r="CU41" s="442"/>
      <c r="CV41" s="442"/>
      <c r="CW41" s="442"/>
      <c r="CX41" s="442"/>
      <c r="CY41" s="442"/>
      <c r="CZ41" s="442"/>
      <c r="DA41" s="443"/>
      <c r="DB41" s="489">
        <v>1</v>
      </c>
      <c r="DC41" s="490"/>
      <c r="DD41" s="175"/>
      <c r="DE41" s="175"/>
      <c r="DF41" s="175"/>
      <c r="DG41" s="175"/>
      <c r="DH41" s="175"/>
      <c r="DI41" s="175"/>
      <c r="DJ41" s="175"/>
      <c r="DK41" s="176"/>
      <c r="DL41" s="489">
        <v>2</v>
      </c>
      <c r="DM41" s="490"/>
      <c r="DN41" s="175"/>
      <c r="DO41" s="175"/>
      <c r="DP41" s="175"/>
      <c r="DQ41" s="175"/>
      <c r="DR41" s="175"/>
      <c r="DS41" s="175"/>
      <c r="DT41" s="175"/>
      <c r="DU41" s="176"/>
      <c r="DV41" s="489">
        <v>3</v>
      </c>
      <c r="DW41" s="490"/>
      <c r="DX41" s="175"/>
      <c r="DY41" s="175"/>
      <c r="DZ41" s="175"/>
      <c r="EA41" s="175"/>
      <c r="EB41" s="175"/>
      <c r="EC41" s="175"/>
      <c r="ED41" s="175"/>
      <c r="EE41" s="176"/>
      <c r="EF41" s="529" t="s">
        <v>550</v>
      </c>
      <c r="EG41" s="529"/>
      <c r="EH41" s="529"/>
      <c r="EI41" s="529"/>
      <c r="EJ41" s="529"/>
      <c r="EK41" s="529"/>
      <c r="EL41" s="529" t="s">
        <v>551</v>
      </c>
      <c r="EM41" s="529"/>
      <c r="EN41" s="529"/>
      <c r="EO41" s="529"/>
      <c r="EP41" s="529"/>
      <c r="EQ41" s="529"/>
      <c r="ER41" s="529" t="s">
        <v>552</v>
      </c>
      <c r="ES41" s="529"/>
      <c r="ET41" s="529"/>
      <c r="EU41" s="529"/>
      <c r="EV41" s="529"/>
      <c r="EW41" s="529"/>
      <c r="EX41" s="530" t="s">
        <v>553</v>
      </c>
      <c r="EY41" s="530"/>
    </row>
    <row r="42" spans="2:176" ht="8.65" customHeight="1" x14ac:dyDescent="0.15">
      <c r="B42" s="467"/>
      <c r="C42" s="468"/>
      <c r="D42" s="468"/>
      <c r="E42" s="468"/>
      <c r="F42" s="468"/>
      <c r="G42" s="468"/>
      <c r="H42" s="468"/>
      <c r="I42" s="469"/>
      <c r="J42" s="446"/>
      <c r="K42" s="444"/>
      <c r="T42" s="177"/>
      <c r="U42" s="446"/>
      <c r="V42" s="444"/>
      <c r="AE42" s="177"/>
      <c r="AF42" s="446"/>
      <c r="AG42" s="444"/>
      <c r="AP42" s="177"/>
      <c r="AQ42" s="437"/>
      <c r="AR42" s="437"/>
      <c r="AS42" s="437"/>
      <c r="AT42" s="437"/>
      <c r="AU42" s="437"/>
      <c r="AV42" s="437"/>
      <c r="AW42" s="437"/>
      <c r="AX42" s="437"/>
      <c r="AY42" s="437"/>
      <c r="AZ42" s="437"/>
      <c r="BA42" s="437"/>
      <c r="BB42" s="437"/>
      <c r="BC42" s="437"/>
      <c r="BD42" s="437"/>
      <c r="BE42" s="437"/>
      <c r="BF42" s="437"/>
      <c r="BG42" s="437"/>
      <c r="BH42" s="437"/>
      <c r="BI42" s="537"/>
      <c r="BJ42" s="537"/>
      <c r="CT42" s="446"/>
      <c r="CU42" s="444"/>
      <c r="CV42" s="444"/>
      <c r="CW42" s="444"/>
      <c r="CX42" s="444"/>
      <c r="CY42" s="444"/>
      <c r="CZ42" s="444"/>
      <c r="DA42" s="447"/>
      <c r="DB42" s="491"/>
      <c r="DC42" s="492"/>
      <c r="DD42" s="178"/>
      <c r="DE42" s="178"/>
      <c r="DF42" s="178"/>
      <c r="DG42" s="178"/>
      <c r="DH42" s="178"/>
      <c r="DI42" s="178"/>
      <c r="DJ42" s="178"/>
      <c r="DK42" s="179"/>
      <c r="DL42" s="491"/>
      <c r="DM42" s="492"/>
      <c r="DN42" s="178"/>
      <c r="DO42" s="178"/>
      <c r="DP42" s="178"/>
      <c r="DQ42" s="178"/>
      <c r="DR42" s="178"/>
      <c r="DS42" s="178"/>
      <c r="DT42" s="178"/>
      <c r="DU42" s="179"/>
      <c r="DV42" s="491"/>
      <c r="DW42" s="492"/>
      <c r="DX42" s="178"/>
      <c r="DY42" s="178"/>
      <c r="DZ42" s="178"/>
      <c r="EA42" s="178"/>
      <c r="EB42" s="178"/>
      <c r="EC42" s="178"/>
      <c r="ED42" s="178"/>
      <c r="EE42" s="179"/>
      <c r="EF42" s="529"/>
      <c r="EG42" s="529"/>
      <c r="EH42" s="529"/>
      <c r="EI42" s="529"/>
      <c r="EJ42" s="529"/>
      <c r="EK42" s="529"/>
      <c r="EL42" s="529"/>
      <c r="EM42" s="529"/>
      <c r="EN42" s="529"/>
      <c r="EO42" s="529"/>
      <c r="EP42" s="529"/>
      <c r="EQ42" s="529"/>
      <c r="ER42" s="529"/>
      <c r="ES42" s="529"/>
      <c r="ET42" s="529"/>
      <c r="EU42" s="529"/>
      <c r="EV42" s="529"/>
      <c r="EW42" s="529"/>
      <c r="EX42" s="530"/>
      <c r="EY42" s="530"/>
    </row>
    <row r="43" spans="2:176" ht="8.65" customHeight="1" x14ac:dyDescent="0.15">
      <c r="B43" s="467"/>
      <c r="C43" s="468"/>
      <c r="D43" s="468"/>
      <c r="E43" s="468"/>
      <c r="F43" s="468"/>
      <c r="G43" s="468"/>
      <c r="H43" s="468"/>
      <c r="I43" s="469"/>
      <c r="J43" s="539" t="str">
        <f>B48</f>
        <v>Yachiboず</v>
      </c>
      <c r="K43" s="540"/>
      <c r="L43" s="540"/>
      <c r="M43" s="540"/>
      <c r="N43" s="540"/>
      <c r="O43" s="540"/>
      <c r="P43" s="540"/>
      <c r="Q43" s="540"/>
      <c r="R43" s="540"/>
      <c r="S43" s="540"/>
      <c r="T43" s="541"/>
      <c r="U43" s="539" t="str">
        <f>B56</f>
        <v>レッドファイアー</v>
      </c>
      <c r="V43" s="540"/>
      <c r="W43" s="540"/>
      <c r="X43" s="540"/>
      <c r="Y43" s="540"/>
      <c r="Z43" s="540"/>
      <c r="AA43" s="540"/>
      <c r="AB43" s="540"/>
      <c r="AC43" s="540"/>
      <c r="AD43" s="540"/>
      <c r="AE43" s="541"/>
      <c r="AF43" s="539" t="str">
        <f>B64</f>
        <v>ライオンズ</v>
      </c>
      <c r="AG43" s="540"/>
      <c r="AH43" s="540"/>
      <c r="AI43" s="540"/>
      <c r="AJ43" s="540"/>
      <c r="AK43" s="540"/>
      <c r="AL43" s="540"/>
      <c r="AM43" s="540"/>
      <c r="AN43" s="540"/>
      <c r="AO43" s="540"/>
      <c r="AP43" s="541"/>
      <c r="AQ43" s="437"/>
      <c r="AR43" s="437"/>
      <c r="AS43" s="437"/>
      <c r="AT43" s="437"/>
      <c r="AU43" s="437"/>
      <c r="AV43" s="437"/>
      <c r="AW43" s="437"/>
      <c r="AX43" s="437"/>
      <c r="AY43" s="437"/>
      <c r="AZ43" s="437"/>
      <c r="BA43" s="437"/>
      <c r="BB43" s="437"/>
      <c r="BC43" s="437"/>
      <c r="BD43" s="437"/>
      <c r="BE43" s="437"/>
      <c r="BF43" s="437"/>
      <c r="BG43" s="437"/>
      <c r="BH43" s="437"/>
      <c r="BI43" s="537"/>
      <c r="BJ43" s="537"/>
      <c r="CT43" s="446"/>
      <c r="CU43" s="444"/>
      <c r="CV43" s="444"/>
      <c r="CW43" s="444"/>
      <c r="CX43" s="444"/>
      <c r="CY43" s="444"/>
      <c r="CZ43" s="444"/>
      <c r="DA43" s="447"/>
      <c r="DB43" s="531" t="str">
        <f>CT48</f>
        <v>Yachiboず</v>
      </c>
      <c r="DC43" s="532"/>
      <c r="DD43" s="532"/>
      <c r="DE43" s="532"/>
      <c r="DF43" s="532"/>
      <c r="DG43" s="532"/>
      <c r="DH43" s="532"/>
      <c r="DI43" s="532"/>
      <c r="DJ43" s="532"/>
      <c r="DK43" s="533"/>
      <c r="DL43" s="531" t="str">
        <f>CT56</f>
        <v>レッドファイアー</v>
      </c>
      <c r="DM43" s="532"/>
      <c r="DN43" s="532"/>
      <c r="DO43" s="532"/>
      <c r="DP43" s="532"/>
      <c r="DQ43" s="532"/>
      <c r="DR43" s="532"/>
      <c r="DS43" s="532"/>
      <c r="DT43" s="532"/>
      <c r="DU43" s="533"/>
      <c r="DV43" s="531" t="str">
        <f>CT64</f>
        <v>ライオンズ</v>
      </c>
      <c r="DW43" s="532"/>
      <c r="DX43" s="532"/>
      <c r="DY43" s="532"/>
      <c r="DZ43" s="532"/>
      <c r="EA43" s="532"/>
      <c r="EB43" s="532"/>
      <c r="EC43" s="532"/>
      <c r="ED43" s="532"/>
      <c r="EE43" s="533"/>
      <c r="EF43" s="529"/>
      <c r="EG43" s="529"/>
      <c r="EH43" s="529"/>
      <c r="EI43" s="529"/>
      <c r="EJ43" s="529"/>
      <c r="EK43" s="529"/>
      <c r="EL43" s="529"/>
      <c r="EM43" s="529"/>
      <c r="EN43" s="529"/>
      <c r="EO43" s="529"/>
      <c r="EP43" s="529"/>
      <c r="EQ43" s="529"/>
      <c r="ER43" s="529"/>
      <c r="ES43" s="529"/>
      <c r="ET43" s="529"/>
      <c r="EU43" s="529"/>
      <c r="EV43" s="529"/>
      <c r="EW43" s="529"/>
      <c r="EX43" s="530"/>
      <c r="EY43" s="530"/>
    </row>
    <row r="44" spans="2:176" ht="8.65" customHeight="1" x14ac:dyDescent="0.15">
      <c r="B44" s="523" t="s">
        <v>17</v>
      </c>
      <c r="C44" s="524"/>
      <c r="D44" s="524"/>
      <c r="E44" s="524"/>
      <c r="F44" s="524"/>
      <c r="G44" s="524"/>
      <c r="H44" s="524"/>
      <c r="I44" s="525"/>
      <c r="J44" s="539"/>
      <c r="K44" s="540"/>
      <c r="L44" s="540"/>
      <c r="M44" s="540"/>
      <c r="N44" s="540"/>
      <c r="O44" s="540"/>
      <c r="P44" s="540"/>
      <c r="Q44" s="540"/>
      <c r="R44" s="540"/>
      <c r="S44" s="540"/>
      <c r="T44" s="541"/>
      <c r="U44" s="539"/>
      <c r="V44" s="540"/>
      <c r="W44" s="540"/>
      <c r="X44" s="540"/>
      <c r="Y44" s="540"/>
      <c r="Z44" s="540"/>
      <c r="AA44" s="540"/>
      <c r="AB44" s="540"/>
      <c r="AC44" s="540"/>
      <c r="AD44" s="540"/>
      <c r="AE44" s="541"/>
      <c r="AF44" s="539"/>
      <c r="AG44" s="540"/>
      <c r="AH44" s="540"/>
      <c r="AI44" s="540"/>
      <c r="AJ44" s="540"/>
      <c r="AK44" s="540"/>
      <c r="AL44" s="540"/>
      <c r="AM44" s="540"/>
      <c r="AN44" s="540"/>
      <c r="AO44" s="540"/>
      <c r="AP44" s="541"/>
      <c r="AQ44" s="437"/>
      <c r="AR44" s="437"/>
      <c r="AS44" s="437"/>
      <c r="AT44" s="437"/>
      <c r="AU44" s="437"/>
      <c r="AV44" s="437"/>
      <c r="AW44" s="437"/>
      <c r="AX44" s="437"/>
      <c r="AY44" s="437"/>
      <c r="AZ44" s="437"/>
      <c r="BA44" s="437"/>
      <c r="BB44" s="437"/>
      <c r="BC44" s="437"/>
      <c r="BD44" s="437"/>
      <c r="BE44" s="437"/>
      <c r="BF44" s="437"/>
      <c r="BG44" s="437"/>
      <c r="BH44" s="437"/>
      <c r="BI44" s="537"/>
      <c r="BJ44" s="537"/>
      <c r="CT44" s="446" t="s">
        <v>554</v>
      </c>
      <c r="CU44" s="444"/>
      <c r="CV44" s="444"/>
      <c r="CW44" s="444"/>
      <c r="CX44" s="444"/>
      <c r="CY44" s="444"/>
      <c r="CZ44" s="444"/>
      <c r="DA44" s="447"/>
      <c r="DB44" s="531"/>
      <c r="DC44" s="532"/>
      <c r="DD44" s="532"/>
      <c r="DE44" s="532"/>
      <c r="DF44" s="532"/>
      <c r="DG44" s="532"/>
      <c r="DH44" s="532"/>
      <c r="DI44" s="532"/>
      <c r="DJ44" s="532"/>
      <c r="DK44" s="533"/>
      <c r="DL44" s="531"/>
      <c r="DM44" s="532"/>
      <c r="DN44" s="532"/>
      <c r="DO44" s="532"/>
      <c r="DP44" s="532"/>
      <c r="DQ44" s="532"/>
      <c r="DR44" s="532"/>
      <c r="DS44" s="532"/>
      <c r="DT44" s="532"/>
      <c r="DU44" s="533"/>
      <c r="DV44" s="531"/>
      <c r="DW44" s="532"/>
      <c r="DX44" s="532"/>
      <c r="DY44" s="532"/>
      <c r="DZ44" s="532"/>
      <c r="EA44" s="532"/>
      <c r="EB44" s="532"/>
      <c r="EC44" s="532"/>
      <c r="ED44" s="532"/>
      <c r="EE44" s="533"/>
      <c r="EF44" s="529"/>
      <c r="EG44" s="529"/>
      <c r="EH44" s="529"/>
      <c r="EI44" s="529"/>
      <c r="EJ44" s="529"/>
      <c r="EK44" s="529"/>
      <c r="EL44" s="529"/>
      <c r="EM44" s="529"/>
      <c r="EN44" s="529"/>
      <c r="EO44" s="529"/>
      <c r="EP44" s="529"/>
      <c r="EQ44" s="529"/>
      <c r="ER44" s="529"/>
      <c r="ES44" s="529"/>
      <c r="ET44" s="529"/>
      <c r="EU44" s="529"/>
      <c r="EV44" s="529"/>
      <c r="EW44" s="529"/>
      <c r="EX44" s="530"/>
      <c r="EY44" s="530"/>
    </row>
    <row r="45" spans="2:176" ht="8.65" customHeight="1" x14ac:dyDescent="0.15">
      <c r="B45" s="526"/>
      <c r="C45" s="527"/>
      <c r="D45" s="527"/>
      <c r="E45" s="527"/>
      <c r="F45" s="527"/>
      <c r="G45" s="527"/>
      <c r="H45" s="527"/>
      <c r="I45" s="528"/>
      <c r="J45" s="542"/>
      <c r="K45" s="543"/>
      <c r="L45" s="543"/>
      <c r="M45" s="543"/>
      <c r="N45" s="543"/>
      <c r="O45" s="543"/>
      <c r="P45" s="543"/>
      <c r="Q45" s="543"/>
      <c r="R45" s="543"/>
      <c r="S45" s="543"/>
      <c r="T45" s="544"/>
      <c r="U45" s="542"/>
      <c r="V45" s="543"/>
      <c r="W45" s="543"/>
      <c r="X45" s="543"/>
      <c r="Y45" s="543"/>
      <c r="Z45" s="543"/>
      <c r="AA45" s="543"/>
      <c r="AB45" s="543"/>
      <c r="AC45" s="543"/>
      <c r="AD45" s="543"/>
      <c r="AE45" s="544"/>
      <c r="AF45" s="542"/>
      <c r="AG45" s="543"/>
      <c r="AH45" s="543"/>
      <c r="AI45" s="543"/>
      <c r="AJ45" s="543"/>
      <c r="AK45" s="543"/>
      <c r="AL45" s="543"/>
      <c r="AM45" s="543"/>
      <c r="AN45" s="543"/>
      <c r="AO45" s="543"/>
      <c r="AP45" s="544"/>
      <c r="AQ45" s="437"/>
      <c r="AR45" s="437"/>
      <c r="AS45" s="437"/>
      <c r="AT45" s="437"/>
      <c r="AU45" s="437"/>
      <c r="AV45" s="437"/>
      <c r="AW45" s="437"/>
      <c r="AX45" s="437"/>
      <c r="AY45" s="437"/>
      <c r="AZ45" s="437"/>
      <c r="BA45" s="437"/>
      <c r="BB45" s="437"/>
      <c r="BC45" s="437"/>
      <c r="BD45" s="437"/>
      <c r="BE45" s="437"/>
      <c r="BF45" s="437"/>
      <c r="BG45" s="437"/>
      <c r="BH45" s="437"/>
      <c r="BI45" s="537"/>
      <c r="BJ45" s="537"/>
      <c r="CT45" s="438"/>
      <c r="CU45" s="439"/>
      <c r="CV45" s="439"/>
      <c r="CW45" s="439"/>
      <c r="CX45" s="439"/>
      <c r="CY45" s="439"/>
      <c r="CZ45" s="439"/>
      <c r="DA45" s="440"/>
      <c r="DB45" s="534"/>
      <c r="DC45" s="535"/>
      <c r="DD45" s="535"/>
      <c r="DE45" s="535"/>
      <c r="DF45" s="535"/>
      <c r="DG45" s="535"/>
      <c r="DH45" s="535"/>
      <c r="DI45" s="535"/>
      <c r="DJ45" s="535"/>
      <c r="DK45" s="536"/>
      <c r="DL45" s="534"/>
      <c r="DM45" s="535"/>
      <c r="DN45" s="535"/>
      <c r="DO45" s="535"/>
      <c r="DP45" s="535"/>
      <c r="DQ45" s="535"/>
      <c r="DR45" s="535"/>
      <c r="DS45" s="535"/>
      <c r="DT45" s="535"/>
      <c r="DU45" s="536"/>
      <c r="DV45" s="534"/>
      <c r="DW45" s="535"/>
      <c r="DX45" s="535"/>
      <c r="DY45" s="535"/>
      <c r="DZ45" s="535"/>
      <c r="EA45" s="535"/>
      <c r="EB45" s="535"/>
      <c r="EC45" s="535"/>
      <c r="ED45" s="535"/>
      <c r="EE45" s="536"/>
      <c r="EF45" s="529"/>
      <c r="EG45" s="529"/>
      <c r="EH45" s="529"/>
      <c r="EI45" s="529"/>
      <c r="EJ45" s="529"/>
      <c r="EK45" s="529"/>
      <c r="EL45" s="529"/>
      <c r="EM45" s="529"/>
      <c r="EN45" s="529"/>
      <c r="EO45" s="529"/>
      <c r="EP45" s="529"/>
      <c r="EQ45" s="529"/>
      <c r="ER45" s="529"/>
      <c r="ES45" s="529"/>
      <c r="ET45" s="529"/>
      <c r="EU45" s="529"/>
      <c r="EV45" s="529"/>
      <c r="EW45" s="529"/>
      <c r="EX45" s="530"/>
      <c r="EY45" s="530"/>
    </row>
    <row r="46" spans="2:176" ht="8.65" customHeight="1" x14ac:dyDescent="0.15">
      <c r="B46" s="502">
        <v>5</v>
      </c>
      <c r="C46" s="503"/>
      <c r="D46" s="243"/>
      <c r="E46" s="243"/>
      <c r="F46" s="243"/>
      <c r="G46" s="243"/>
      <c r="H46" s="243"/>
      <c r="I46" s="244"/>
      <c r="J46" s="493"/>
      <c r="K46" s="494"/>
      <c r="L46" s="494"/>
      <c r="M46" s="494"/>
      <c r="N46" s="494"/>
      <c r="O46" s="494"/>
      <c r="P46" s="494"/>
      <c r="Q46" s="494"/>
      <c r="R46" s="494"/>
      <c r="S46" s="494"/>
      <c r="T46" s="495"/>
      <c r="AD46" s="442" t="s">
        <v>635</v>
      </c>
      <c r="AE46" s="443"/>
      <c r="AF46" s="180"/>
      <c r="AO46" s="442" t="s">
        <v>636</v>
      </c>
      <c r="AP46" s="443"/>
      <c r="AQ46" s="441"/>
      <c r="AR46" s="442"/>
      <c r="AS46" s="442"/>
      <c r="AT46" s="442"/>
      <c r="AU46" s="442"/>
      <c r="AV46" s="443"/>
      <c r="AW46" s="441"/>
      <c r="AX46" s="442"/>
      <c r="AY46" s="442"/>
      <c r="AZ46" s="442"/>
      <c r="BA46" s="442"/>
      <c r="BB46" s="443"/>
      <c r="BC46" s="441"/>
      <c r="BD46" s="442"/>
      <c r="BE46" s="442"/>
      <c r="BF46" s="442"/>
      <c r="BG46" s="442"/>
      <c r="BH46" s="443"/>
      <c r="BI46" s="488"/>
      <c r="BJ46" s="488"/>
      <c r="CT46" s="489">
        <v>1</v>
      </c>
      <c r="CU46" s="490"/>
      <c r="CV46" s="175"/>
      <c r="CW46" s="175"/>
      <c r="CX46" s="175"/>
      <c r="CY46" s="175"/>
      <c r="CZ46" s="175"/>
      <c r="DA46" s="176"/>
      <c r="DB46" s="493"/>
      <c r="DC46" s="494"/>
      <c r="DD46" s="494"/>
      <c r="DE46" s="494"/>
      <c r="DF46" s="494"/>
      <c r="DG46" s="494"/>
      <c r="DH46" s="494"/>
      <c r="DI46" s="494"/>
      <c r="DJ46" s="494"/>
      <c r="DK46" s="495"/>
      <c r="DL46" s="181"/>
      <c r="DM46" s="181"/>
      <c r="DN46" s="181"/>
      <c r="DO46" s="181"/>
      <c r="DP46" s="181"/>
      <c r="DQ46" s="181"/>
      <c r="DR46" s="181"/>
      <c r="DS46" s="181"/>
      <c r="DT46" s="181"/>
      <c r="DU46" s="182"/>
      <c r="DV46" s="183"/>
      <c r="DW46" s="181"/>
      <c r="DX46" s="181"/>
      <c r="DY46" s="181"/>
      <c r="DZ46" s="181"/>
      <c r="EA46" s="181"/>
      <c r="EB46" s="181"/>
      <c r="EC46" s="181"/>
      <c r="ED46" s="181"/>
      <c r="EE46" s="182"/>
      <c r="EF46" s="184">
        <f>COUNTIF(DL48,"=2")</f>
        <v>0</v>
      </c>
      <c r="EG46" s="185">
        <f>COUNTIF(DV48,"=2")</f>
        <v>0</v>
      </c>
      <c r="EH46" s="185"/>
      <c r="EI46" s="173"/>
      <c r="EJ46" s="173"/>
      <c r="EK46" s="174"/>
      <c r="EL46" s="186"/>
      <c r="EM46" s="173"/>
      <c r="EN46" s="173"/>
      <c r="EO46" s="173"/>
      <c r="EP46" s="173"/>
      <c r="EQ46" s="174"/>
      <c r="ER46" s="187">
        <f>SUM(X47:Y52)</f>
        <v>0</v>
      </c>
      <c r="ES46" s="187">
        <f>SUM(AI47:AJ52)</f>
        <v>0</v>
      </c>
      <c r="ET46" s="187"/>
      <c r="EX46" s="437"/>
      <c r="EY46" s="437"/>
      <c r="FC46" s="513" t="s">
        <v>550</v>
      </c>
      <c r="FD46" s="188">
        <f>EF52*1000</f>
        <v>0</v>
      </c>
      <c r="FE46" s="189">
        <f>RANK(FD46,FD46:FD48)</f>
        <v>1</v>
      </c>
      <c r="FF46" s="190"/>
      <c r="FG46" s="190"/>
      <c r="FH46" s="190"/>
    </row>
    <row r="47" spans="2:176" ht="8.65" customHeight="1" x14ac:dyDescent="0.15">
      <c r="B47" s="467"/>
      <c r="C47" s="468"/>
      <c r="D47" s="237"/>
      <c r="E47" s="237"/>
      <c r="F47" s="237"/>
      <c r="G47" s="237"/>
      <c r="H47" s="237"/>
      <c r="I47" s="245"/>
      <c r="J47" s="496"/>
      <c r="K47" s="497"/>
      <c r="L47" s="497"/>
      <c r="M47" s="497"/>
      <c r="N47" s="497"/>
      <c r="O47" s="497"/>
      <c r="P47" s="497"/>
      <c r="Q47" s="497"/>
      <c r="R47" s="497"/>
      <c r="S47" s="497"/>
      <c r="T47" s="498"/>
      <c r="W47" s="186"/>
      <c r="X47" s="468"/>
      <c r="Y47" s="468"/>
      <c r="Z47" s="468" t="s">
        <v>557</v>
      </c>
      <c r="AA47" s="468"/>
      <c r="AB47" s="468"/>
      <c r="AC47" s="174"/>
      <c r="AD47" s="444"/>
      <c r="AE47" s="447"/>
      <c r="AF47" s="180"/>
      <c r="AH47" s="186"/>
      <c r="AI47" s="468"/>
      <c r="AJ47" s="468"/>
      <c r="AK47" s="468" t="s">
        <v>557</v>
      </c>
      <c r="AL47" s="468"/>
      <c r="AM47" s="468"/>
      <c r="AN47" s="174"/>
      <c r="AO47" s="444"/>
      <c r="AP47" s="447"/>
      <c r="AQ47" s="446"/>
      <c r="AR47" s="444"/>
      <c r="AS47" s="444"/>
      <c r="AT47" s="444"/>
      <c r="AU47" s="444"/>
      <c r="AV47" s="447"/>
      <c r="AW47" s="446"/>
      <c r="AX47" s="444"/>
      <c r="AY47" s="444"/>
      <c r="AZ47" s="444"/>
      <c r="BA47" s="444"/>
      <c r="BB47" s="447"/>
      <c r="BC47" s="446"/>
      <c r="BD47" s="444"/>
      <c r="BE47" s="444"/>
      <c r="BF47" s="444"/>
      <c r="BG47" s="444"/>
      <c r="BH47" s="447"/>
      <c r="BI47" s="488"/>
      <c r="BJ47" s="488"/>
      <c r="CT47" s="491"/>
      <c r="CU47" s="492"/>
      <c r="CV47" s="178"/>
      <c r="CW47" s="178"/>
      <c r="CX47" s="178"/>
      <c r="CY47" s="178"/>
      <c r="CZ47" s="178"/>
      <c r="DA47" s="179"/>
      <c r="DB47" s="496"/>
      <c r="DC47" s="497"/>
      <c r="DD47" s="497"/>
      <c r="DE47" s="497"/>
      <c r="DF47" s="497"/>
      <c r="DG47" s="497"/>
      <c r="DH47" s="497"/>
      <c r="DI47" s="497"/>
      <c r="DJ47" s="497"/>
      <c r="DK47" s="498"/>
      <c r="DL47" s="181"/>
      <c r="DM47" s="181"/>
      <c r="DN47" s="193"/>
      <c r="DO47" s="454" t="b">
        <f>IF(X47&gt;AA47,"1",IF(X47&lt;AA47,"0"))</f>
        <v>0</v>
      </c>
      <c r="DP47" s="454"/>
      <c r="DQ47" s="454" t="b">
        <f>IF(X47&lt;AA47,"1",IF(X47&gt;AA47,"0"))</f>
        <v>0</v>
      </c>
      <c r="DR47" s="454"/>
      <c r="DS47" s="194"/>
      <c r="DT47" s="181"/>
      <c r="DU47" s="182"/>
      <c r="DV47" s="183"/>
      <c r="DW47" s="181"/>
      <c r="DX47" s="193"/>
      <c r="DY47" s="454" t="b">
        <f>IF(AI47&gt;AL47,"1",IF(AI47&lt;AL47,"0"))</f>
        <v>0</v>
      </c>
      <c r="DZ47" s="454"/>
      <c r="EA47" s="454" t="b">
        <f>IF(AI47&lt;AL47,"1",IF(AI47&gt;AL47,"0"))</f>
        <v>0</v>
      </c>
      <c r="EB47" s="454"/>
      <c r="EC47" s="194"/>
      <c r="ED47" s="181"/>
      <c r="EE47" s="182"/>
      <c r="EF47" s="180"/>
      <c r="EI47" s="187">
        <f>COUNTIF(DT48,"=2")</f>
        <v>0</v>
      </c>
      <c r="EJ47" s="187">
        <f>COUNTIF(ED48,"=2")</f>
        <v>0</v>
      </c>
      <c r="EK47" s="195"/>
      <c r="EL47" s="180"/>
      <c r="EQ47" s="177"/>
      <c r="EU47" s="187">
        <f>SUM(AA47:AB52)</f>
        <v>0</v>
      </c>
      <c r="EV47" s="187">
        <f>SUM(AL47:AM52)</f>
        <v>0</v>
      </c>
      <c r="EW47" s="187"/>
      <c r="EX47" s="437"/>
      <c r="EY47" s="437"/>
      <c r="FC47" s="513"/>
      <c r="FD47" s="188">
        <f>EF60*1000</f>
        <v>0</v>
      </c>
      <c r="FE47" s="189">
        <f>RANK(FD47,FD46:FD48)</f>
        <v>1</v>
      </c>
      <c r="FF47" s="190"/>
      <c r="FG47" s="190"/>
      <c r="FH47" s="190"/>
    </row>
    <row r="48" spans="2:176" ht="8.65" customHeight="1" x14ac:dyDescent="0.15">
      <c r="B48" s="467" t="s">
        <v>637</v>
      </c>
      <c r="C48" s="468"/>
      <c r="D48" s="468"/>
      <c r="E48" s="468"/>
      <c r="F48" s="468"/>
      <c r="G48" s="468"/>
      <c r="H48" s="468"/>
      <c r="I48" s="469"/>
      <c r="J48" s="496"/>
      <c r="K48" s="497"/>
      <c r="L48" s="497"/>
      <c r="M48" s="497"/>
      <c r="N48" s="497"/>
      <c r="O48" s="497"/>
      <c r="P48" s="497"/>
      <c r="Q48" s="497"/>
      <c r="R48" s="497"/>
      <c r="S48" s="497"/>
      <c r="T48" s="498"/>
      <c r="U48" s="454"/>
      <c r="V48" s="470"/>
      <c r="W48" s="180"/>
      <c r="X48" s="468"/>
      <c r="Y48" s="468"/>
      <c r="Z48" s="468"/>
      <c r="AA48" s="468"/>
      <c r="AB48" s="468"/>
      <c r="AC48" s="177"/>
      <c r="AD48" s="472"/>
      <c r="AE48" s="470"/>
      <c r="AF48" s="472"/>
      <c r="AG48" s="470"/>
      <c r="AH48" s="180"/>
      <c r="AI48" s="468"/>
      <c r="AJ48" s="468"/>
      <c r="AK48" s="468"/>
      <c r="AL48" s="468"/>
      <c r="AM48" s="468"/>
      <c r="AN48" s="177"/>
      <c r="AO48" s="472"/>
      <c r="AP48" s="470"/>
      <c r="AQ48" s="472"/>
      <c r="AR48" s="454"/>
      <c r="AS48" s="471"/>
      <c r="AT48" s="471"/>
      <c r="AU48" s="454"/>
      <c r="AV48" s="470"/>
      <c r="AW48" s="472"/>
      <c r="AX48" s="454"/>
      <c r="AY48" s="471"/>
      <c r="AZ48" s="471"/>
      <c r="BA48" s="454"/>
      <c r="BB48" s="470"/>
      <c r="BC48" s="473"/>
      <c r="BD48" s="474"/>
      <c r="BE48" s="471"/>
      <c r="BF48" s="471"/>
      <c r="BG48" s="474"/>
      <c r="BH48" s="479"/>
      <c r="BI48" s="488"/>
      <c r="BJ48" s="488"/>
      <c r="CT48" s="480" t="str">
        <f>B48</f>
        <v>Yachiboず</v>
      </c>
      <c r="CU48" s="481"/>
      <c r="CV48" s="481"/>
      <c r="CW48" s="481"/>
      <c r="CX48" s="481"/>
      <c r="CY48" s="481"/>
      <c r="CZ48" s="481"/>
      <c r="DA48" s="482"/>
      <c r="DB48" s="496"/>
      <c r="DC48" s="497"/>
      <c r="DD48" s="497"/>
      <c r="DE48" s="497"/>
      <c r="DF48" s="497"/>
      <c r="DG48" s="497"/>
      <c r="DH48" s="497"/>
      <c r="DI48" s="497"/>
      <c r="DJ48" s="497"/>
      <c r="DK48" s="498"/>
      <c r="DL48" s="454">
        <f>DO47+DO49+DO51</f>
        <v>0</v>
      </c>
      <c r="DM48" s="470"/>
      <c r="DN48" s="183"/>
      <c r="DO48" s="454"/>
      <c r="DP48" s="454"/>
      <c r="DQ48" s="454"/>
      <c r="DR48" s="454"/>
      <c r="DS48" s="182"/>
      <c r="DT48" s="472">
        <f>DQ47+DQ49+DQ51</f>
        <v>0</v>
      </c>
      <c r="DU48" s="470"/>
      <c r="DV48" s="472">
        <f>DY47+DY49+DY51</f>
        <v>0</v>
      </c>
      <c r="DW48" s="470"/>
      <c r="DX48" s="183"/>
      <c r="DY48" s="454"/>
      <c r="DZ48" s="454"/>
      <c r="EA48" s="454"/>
      <c r="EB48" s="454"/>
      <c r="EC48" s="182"/>
      <c r="ED48" s="472">
        <f>EA47+EA49+EA51</f>
        <v>0</v>
      </c>
      <c r="EE48" s="470"/>
      <c r="EF48" s="472">
        <f>SUM(EF46:EH46)</f>
        <v>0</v>
      </c>
      <c r="EG48" s="454"/>
      <c r="EH48" s="471"/>
      <c r="EI48" s="471"/>
      <c r="EJ48" s="454">
        <f>SUM(EI47:EK47)</f>
        <v>0</v>
      </c>
      <c r="EK48" s="470"/>
      <c r="EL48" s="472">
        <f>SUM(DL48,DV48,)</f>
        <v>0</v>
      </c>
      <c r="EM48" s="454"/>
      <c r="EN48" s="471"/>
      <c r="EO48" s="471"/>
      <c r="EP48" s="454">
        <f>SUM(DT48,ED48,)</f>
        <v>0</v>
      </c>
      <c r="EQ48" s="470"/>
      <c r="ER48" s="473">
        <f>SUM(ER46:ET46)</f>
        <v>0</v>
      </c>
      <c r="ES48" s="474"/>
      <c r="ET48" s="471"/>
      <c r="EU48" s="471"/>
      <c r="EV48" s="474">
        <f>SUM(EU47:EW47)</f>
        <v>0</v>
      </c>
      <c r="EW48" s="479"/>
      <c r="EX48" s="437"/>
      <c r="EY48" s="437"/>
      <c r="FC48" s="513"/>
      <c r="FD48" s="188">
        <f>EF68*1000</f>
        <v>0</v>
      </c>
      <c r="FE48" s="189">
        <f>RANK(FD48,FD46:FD48)</f>
        <v>1</v>
      </c>
      <c r="FF48" s="190"/>
      <c r="FG48" s="190"/>
      <c r="FH48" s="190"/>
    </row>
    <row r="49" spans="2:164" ht="8.65" customHeight="1" x14ac:dyDescent="0.15">
      <c r="B49" s="467"/>
      <c r="C49" s="468"/>
      <c r="D49" s="468"/>
      <c r="E49" s="468"/>
      <c r="F49" s="468"/>
      <c r="G49" s="468"/>
      <c r="H49" s="468"/>
      <c r="I49" s="469"/>
      <c r="J49" s="496"/>
      <c r="K49" s="497"/>
      <c r="L49" s="497"/>
      <c r="M49" s="497"/>
      <c r="N49" s="497"/>
      <c r="O49" s="497"/>
      <c r="P49" s="497"/>
      <c r="Q49" s="497"/>
      <c r="R49" s="497"/>
      <c r="S49" s="497"/>
      <c r="T49" s="498"/>
      <c r="U49" s="454"/>
      <c r="V49" s="470"/>
      <c r="W49" s="180"/>
      <c r="X49" s="468"/>
      <c r="Y49" s="468"/>
      <c r="Z49" s="468" t="s">
        <v>557</v>
      </c>
      <c r="AA49" s="468"/>
      <c r="AB49" s="468"/>
      <c r="AC49" s="177"/>
      <c r="AD49" s="472"/>
      <c r="AE49" s="470"/>
      <c r="AF49" s="472"/>
      <c r="AG49" s="470"/>
      <c r="AH49" s="180"/>
      <c r="AI49" s="468"/>
      <c r="AJ49" s="468"/>
      <c r="AK49" s="468" t="s">
        <v>557</v>
      </c>
      <c r="AL49" s="468"/>
      <c r="AM49" s="468"/>
      <c r="AN49" s="177"/>
      <c r="AO49" s="472"/>
      <c r="AP49" s="470"/>
      <c r="AQ49" s="472"/>
      <c r="AR49" s="454"/>
      <c r="AS49" s="471"/>
      <c r="AT49" s="471"/>
      <c r="AU49" s="454"/>
      <c r="AV49" s="470"/>
      <c r="AW49" s="472"/>
      <c r="AX49" s="454"/>
      <c r="AY49" s="471"/>
      <c r="AZ49" s="471"/>
      <c r="BA49" s="454"/>
      <c r="BB49" s="470"/>
      <c r="BC49" s="473"/>
      <c r="BD49" s="474"/>
      <c r="BE49" s="471"/>
      <c r="BF49" s="471"/>
      <c r="BG49" s="474"/>
      <c r="BH49" s="479"/>
      <c r="BI49" s="488"/>
      <c r="BJ49" s="488"/>
      <c r="CT49" s="480"/>
      <c r="CU49" s="481"/>
      <c r="CV49" s="481"/>
      <c r="CW49" s="481"/>
      <c r="CX49" s="481"/>
      <c r="CY49" s="481"/>
      <c r="CZ49" s="481"/>
      <c r="DA49" s="482"/>
      <c r="DB49" s="496"/>
      <c r="DC49" s="497"/>
      <c r="DD49" s="497"/>
      <c r="DE49" s="497"/>
      <c r="DF49" s="497"/>
      <c r="DG49" s="497"/>
      <c r="DH49" s="497"/>
      <c r="DI49" s="497"/>
      <c r="DJ49" s="497"/>
      <c r="DK49" s="498"/>
      <c r="DL49" s="454"/>
      <c r="DM49" s="470"/>
      <c r="DN49" s="183"/>
      <c r="DO49" s="454" t="b">
        <f>IF(X49&gt;AA49,"1",IF(X49&lt;AA49,"0"))</f>
        <v>0</v>
      </c>
      <c r="DP49" s="454"/>
      <c r="DQ49" s="454" t="b">
        <f>IF(X49&lt;AA49,"1",IF(X49&gt;AA49,"0"))</f>
        <v>0</v>
      </c>
      <c r="DR49" s="454"/>
      <c r="DS49" s="182"/>
      <c r="DT49" s="472"/>
      <c r="DU49" s="470"/>
      <c r="DV49" s="472"/>
      <c r="DW49" s="470"/>
      <c r="DX49" s="183"/>
      <c r="DY49" s="454" t="b">
        <f>IF(AI49&gt;AL49,"1",IF(AI49&lt;AL49,"0"))</f>
        <v>0</v>
      </c>
      <c r="DZ49" s="454"/>
      <c r="EA49" s="454" t="b">
        <f>IF(AI49&lt;AL49,"1",IF(AI49&gt;AL49,"0"))</f>
        <v>0</v>
      </c>
      <c r="EB49" s="454"/>
      <c r="EC49" s="182"/>
      <c r="ED49" s="472"/>
      <c r="EE49" s="470"/>
      <c r="EF49" s="472"/>
      <c r="EG49" s="454"/>
      <c r="EH49" s="471"/>
      <c r="EI49" s="471"/>
      <c r="EJ49" s="454"/>
      <c r="EK49" s="470"/>
      <c r="EL49" s="472"/>
      <c r="EM49" s="454"/>
      <c r="EN49" s="471"/>
      <c r="EO49" s="471"/>
      <c r="EP49" s="454"/>
      <c r="EQ49" s="470"/>
      <c r="ER49" s="473"/>
      <c r="ES49" s="474"/>
      <c r="ET49" s="471"/>
      <c r="EU49" s="471"/>
      <c r="EV49" s="474"/>
      <c r="EW49" s="479"/>
      <c r="EX49" s="437"/>
      <c r="EY49" s="437"/>
      <c r="FC49" s="513"/>
      <c r="FD49" s="188"/>
      <c r="FE49" s="189"/>
      <c r="FF49" s="190"/>
      <c r="FG49" s="190"/>
      <c r="FH49" s="190"/>
    </row>
    <row r="50" spans="2:164" ht="8.65" customHeight="1" x14ac:dyDescent="0.15">
      <c r="B50" s="467"/>
      <c r="C50" s="468"/>
      <c r="D50" s="468"/>
      <c r="E50" s="468"/>
      <c r="F50" s="468"/>
      <c r="G50" s="468"/>
      <c r="H50" s="468"/>
      <c r="I50" s="469"/>
      <c r="J50" s="496"/>
      <c r="K50" s="497"/>
      <c r="L50" s="497"/>
      <c r="M50" s="497"/>
      <c r="N50" s="497"/>
      <c r="O50" s="497"/>
      <c r="P50" s="497"/>
      <c r="Q50" s="497"/>
      <c r="R50" s="497"/>
      <c r="S50" s="497"/>
      <c r="T50" s="498"/>
      <c r="U50" s="454"/>
      <c r="V50" s="470"/>
      <c r="W50" s="180"/>
      <c r="X50" s="468"/>
      <c r="Y50" s="468"/>
      <c r="Z50" s="468"/>
      <c r="AA50" s="468"/>
      <c r="AB50" s="468"/>
      <c r="AC50" s="177"/>
      <c r="AD50" s="472"/>
      <c r="AE50" s="470"/>
      <c r="AF50" s="472"/>
      <c r="AG50" s="470"/>
      <c r="AH50" s="180"/>
      <c r="AI50" s="468"/>
      <c r="AJ50" s="468"/>
      <c r="AK50" s="468"/>
      <c r="AL50" s="468"/>
      <c r="AM50" s="468"/>
      <c r="AN50" s="177"/>
      <c r="AO50" s="472"/>
      <c r="AP50" s="470"/>
      <c r="AQ50" s="446"/>
      <c r="AR50" s="444"/>
      <c r="AS50" s="444"/>
      <c r="AT50" s="444"/>
      <c r="AU50" s="444"/>
      <c r="AV50" s="447"/>
      <c r="AW50" s="446"/>
      <c r="AX50" s="444"/>
      <c r="AY50" s="444"/>
      <c r="AZ50" s="444"/>
      <c r="BA50" s="444"/>
      <c r="BB50" s="447"/>
      <c r="BC50" s="446"/>
      <c r="BD50" s="444"/>
      <c r="BE50" s="444"/>
      <c r="BF50" s="444"/>
      <c r="BG50" s="444"/>
      <c r="BH50" s="447"/>
      <c r="BI50" s="488"/>
      <c r="BJ50" s="488"/>
      <c r="CT50" s="480"/>
      <c r="CU50" s="481"/>
      <c r="CV50" s="481"/>
      <c r="CW50" s="481"/>
      <c r="CX50" s="481"/>
      <c r="CY50" s="481"/>
      <c r="CZ50" s="481"/>
      <c r="DA50" s="482"/>
      <c r="DB50" s="496"/>
      <c r="DC50" s="497"/>
      <c r="DD50" s="497"/>
      <c r="DE50" s="497"/>
      <c r="DF50" s="497"/>
      <c r="DG50" s="497"/>
      <c r="DH50" s="497"/>
      <c r="DI50" s="497"/>
      <c r="DJ50" s="497"/>
      <c r="DK50" s="498"/>
      <c r="DL50" s="454"/>
      <c r="DM50" s="470"/>
      <c r="DN50" s="183"/>
      <c r="DO50" s="454"/>
      <c r="DP50" s="454"/>
      <c r="DQ50" s="454"/>
      <c r="DR50" s="454"/>
      <c r="DS50" s="182"/>
      <c r="DT50" s="472"/>
      <c r="DU50" s="470"/>
      <c r="DV50" s="472"/>
      <c r="DW50" s="470"/>
      <c r="DX50" s="183"/>
      <c r="DY50" s="454"/>
      <c r="DZ50" s="454"/>
      <c r="EA50" s="454"/>
      <c r="EB50" s="454"/>
      <c r="EC50" s="182"/>
      <c r="ED50" s="472"/>
      <c r="EE50" s="470"/>
      <c r="EF50" s="180"/>
      <c r="EK50" s="177"/>
      <c r="EL50" s="180"/>
      <c r="EQ50" s="177"/>
      <c r="EX50" s="437"/>
      <c r="EY50" s="437"/>
      <c r="FE50" s="190"/>
    </row>
    <row r="51" spans="2:164" ht="8.65" customHeight="1" x14ac:dyDescent="0.15">
      <c r="B51" s="467"/>
      <c r="C51" s="468"/>
      <c r="D51" s="468"/>
      <c r="E51" s="468"/>
      <c r="F51" s="468"/>
      <c r="G51" s="468"/>
      <c r="H51" s="468"/>
      <c r="I51" s="469"/>
      <c r="J51" s="496"/>
      <c r="K51" s="497"/>
      <c r="L51" s="497"/>
      <c r="M51" s="497"/>
      <c r="N51" s="497"/>
      <c r="O51" s="497"/>
      <c r="P51" s="497"/>
      <c r="Q51" s="497"/>
      <c r="R51" s="497"/>
      <c r="S51" s="497"/>
      <c r="T51" s="498"/>
      <c r="U51" s="454"/>
      <c r="V51" s="470"/>
      <c r="W51" s="180"/>
      <c r="X51" s="468"/>
      <c r="Y51" s="468"/>
      <c r="Z51" s="468" t="s">
        <v>557</v>
      </c>
      <c r="AA51" s="468"/>
      <c r="AB51" s="468"/>
      <c r="AC51" s="177"/>
      <c r="AD51" s="472"/>
      <c r="AE51" s="470"/>
      <c r="AF51" s="472"/>
      <c r="AG51" s="470"/>
      <c r="AH51" s="180"/>
      <c r="AI51" s="468"/>
      <c r="AJ51" s="468"/>
      <c r="AK51" s="468" t="s">
        <v>557</v>
      </c>
      <c r="AL51" s="468"/>
      <c r="AM51" s="468"/>
      <c r="AN51" s="177"/>
      <c r="AO51" s="472"/>
      <c r="AP51" s="470"/>
      <c r="AQ51" s="475"/>
      <c r="AR51" s="476"/>
      <c r="AS51" s="476"/>
      <c r="AT51" s="476"/>
      <c r="AU51" s="476"/>
      <c r="AV51" s="477"/>
      <c r="AW51" s="475"/>
      <c r="AX51" s="476"/>
      <c r="AY51" s="476"/>
      <c r="AZ51" s="476"/>
      <c r="BA51" s="476"/>
      <c r="BB51" s="477"/>
      <c r="BC51" s="475"/>
      <c r="BD51" s="476"/>
      <c r="BE51" s="476"/>
      <c r="BF51" s="476"/>
      <c r="BG51" s="476"/>
      <c r="BH51" s="477"/>
      <c r="BI51" s="488"/>
      <c r="BJ51" s="488"/>
      <c r="CT51" s="480"/>
      <c r="CU51" s="481"/>
      <c r="CV51" s="481"/>
      <c r="CW51" s="481"/>
      <c r="CX51" s="481"/>
      <c r="CY51" s="481"/>
      <c r="CZ51" s="481"/>
      <c r="DA51" s="482"/>
      <c r="DB51" s="496"/>
      <c r="DC51" s="497"/>
      <c r="DD51" s="497"/>
      <c r="DE51" s="497"/>
      <c r="DF51" s="497"/>
      <c r="DG51" s="497"/>
      <c r="DH51" s="497"/>
      <c r="DI51" s="497"/>
      <c r="DJ51" s="497"/>
      <c r="DK51" s="498"/>
      <c r="DL51" s="454"/>
      <c r="DM51" s="470"/>
      <c r="DN51" s="183"/>
      <c r="DO51" s="454" t="b">
        <f>IF(X51&gt;AA51,"1",IF(X51&lt;AA51,"0"))</f>
        <v>0</v>
      </c>
      <c r="DP51" s="454"/>
      <c r="DQ51" s="454" t="b">
        <f>IF(X51&lt;AA51,"1",IF(X51&gt;AA51,"0"))</f>
        <v>0</v>
      </c>
      <c r="DR51" s="454"/>
      <c r="DS51" s="182"/>
      <c r="DT51" s="472"/>
      <c r="DU51" s="470"/>
      <c r="DV51" s="472"/>
      <c r="DW51" s="470"/>
      <c r="DX51" s="183"/>
      <c r="DY51" s="454" t="b">
        <f>IF(AI51&gt;AL51,"1",IF(AI51&lt;AL51,"0"))</f>
        <v>0</v>
      </c>
      <c r="DZ51" s="454"/>
      <c r="EA51" s="454" t="b">
        <f>IF(AI51&lt;AL51,"1",IF(AI51&gt;AL51,"0"))</f>
        <v>0</v>
      </c>
      <c r="EB51" s="454"/>
      <c r="EC51" s="182"/>
      <c r="ED51" s="472"/>
      <c r="EE51" s="470"/>
      <c r="EF51" s="180"/>
      <c r="EK51" s="177"/>
      <c r="EL51" s="180"/>
      <c r="EQ51" s="177"/>
      <c r="EX51" s="437"/>
      <c r="EY51" s="437"/>
      <c r="FE51" s="190"/>
    </row>
    <row r="52" spans="2:164" ht="8.65" customHeight="1" x14ac:dyDescent="0.15">
      <c r="B52" s="246"/>
      <c r="C52" s="237"/>
      <c r="D52" s="237"/>
      <c r="E52" s="237"/>
      <c r="F52" s="237"/>
      <c r="G52" s="237"/>
      <c r="H52" s="237"/>
      <c r="I52" s="245"/>
      <c r="J52" s="496"/>
      <c r="K52" s="497"/>
      <c r="L52" s="497"/>
      <c r="M52" s="497"/>
      <c r="N52" s="497"/>
      <c r="O52" s="497"/>
      <c r="P52" s="497"/>
      <c r="Q52" s="497"/>
      <c r="R52" s="497"/>
      <c r="S52" s="497"/>
      <c r="T52" s="498"/>
      <c r="W52" s="196"/>
      <c r="X52" s="468"/>
      <c r="Y52" s="468"/>
      <c r="Z52" s="468"/>
      <c r="AA52" s="468"/>
      <c r="AB52" s="468"/>
      <c r="AC52" s="197"/>
      <c r="AE52" s="177"/>
      <c r="AF52" s="180"/>
      <c r="AH52" s="196"/>
      <c r="AI52" s="468"/>
      <c r="AJ52" s="468"/>
      <c r="AK52" s="468"/>
      <c r="AL52" s="468"/>
      <c r="AM52" s="468"/>
      <c r="AN52" s="197"/>
      <c r="AP52" s="177"/>
      <c r="AQ52" s="455"/>
      <c r="AR52" s="456"/>
      <c r="AS52" s="456"/>
      <c r="AT52" s="456"/>
      <c r="AU52" s="456"/>
      <c r="AV52" s="457"/>
      <c r="AW52" s="448"/>
      <c r="AX52" s="456"/>
      <c r="AY52" s="456"/>
      <c r="AZ52" s="456"/>
      <c r="BA52" s="456"/>
      <c r="BB52" s="457"/>
      <c r="BC52" s="448"/>
      <c r="BD52" s="456"/>
      <c r="BE52" s="456"/>
      <c r="BF52" s="456"/>
      <c r="BG52" s="456"/>
      <c r="BH52" s="457"/>
      <c r="BI52" s="488"/>
      <c r="BJ52" s="488"/>
      <c r="CT52" s="198"/>
      <c r="CU52" s="178"/>
      <c r="CV52" s="178"/>
      <c r="CW52" s="178"/>
      <c r="CX52" s="178"/>
      <c r="CY52" s="178"/>
      <c r="CZ52" s="178"/>
      <c r="DA52" s="179"/>
      <c r="DB52" s="496"/>
      <c r="DC52" s="497"/>
      <c r="DD52" s="497"/>
      <c r="DE52" s="497"/>
      <c r="DF52" s="497"/>
      <c r="DG52" s="497"/>
      <c r="DH52" s="497"/>
      <c r="DI52" s="497"/>
      <c r="DJ52" s="497"/>
      <c r="DK52" s="498"/>
      <c r="DL52" s="181"/>
      <c r="DM52" s="181"/>
      <c r="DN52" s="199"/>
      <c r="DO52" s="454"/>
      <c r="DP52" s="454"/>
      <c r="DQ52" s="454"/>
      <c r="DR52" s="454"/>
      <c r="DS52" s="200"/>
      <c r="DT52" s="181"/>
      <c r="DU52" s="182"/>
      <c r="DV52" s="183"/>
      <c r="DW52" s="181"/>
      <c r="DX52" s="199"/>
      <c r="DY52" s="454"/>
      <c r="DZ52" s="454"/>
      <c r="EA52" s="454"/>
      <c r="EB52" s="454"/>
      <c r="EC52" s="200"/>
      <c r="ED52" s="181"/>
      <c r="EE52" s="182"/>
      <c r="EF52" s="455">
        <f>IF(EJ48=0,EF48,EF48/EJ48)</f>
        <v>0</v>
      </c>
      <c r="EG52" s="483"/>
      <c r="EH52" s="483"/>
      <c r="EI52" s="483"/>
      <c r="EJ52" s="483"/>
      <c r="EK52" s="484"/>
      <c r="EL52" s="448" t="str">
        <f>FG52</f>
        <v>MAX</v>
      </c>
      <c r="EM52" s="449"/>
      <c r="EN52" s="449"/>
      <c r="EO52" s="449"/>
      <c r="EP52" s="449"/>
      <c r="EQ52" s="450"/>
      <c r="ER52" s="448" t="e">
        <f>ER48/EV48</f>
        <v>#DIV/0!</v>
      </c>
      <c r="ES52" s="449"/>
      <c r="ET52" s="449"/>
      <c r="EU52" s="449"/>
      <c r="EV52" s="449"/>
      <c r="EW52" s="450"/>
      <c r="EX52" s="437"/>
      <c r="EY52" s="437"/>
      <c r="FC52" s="513" t="s">
        <v>551</v>
      </c>
      <c r="FD52" s="214">
        <f>FH52*100</f>
        <v>700</v>
      </c>
      <c r="FE52" s="189">
        <f>RANK(FD52,FD52:FD54)</f>
        <v>1</v>
      </c>
      <c r="FG52" s="265" t="str">
        <f>IF(EP48=0,"MAX",EL48/EP48)</f>
        <v>MAX</v>
      </c>
      <c r="FH52">
        <f>IF(FG52="MAX",7,EL48-EP48)</f>
        <v>7</v>
      </c>
    </row>
    <row r="53" spans="2:164" ht="8.65" customHeight="1" x14ac:dyDescent="0.15">
      <c r="B53" s="247"/>
      <c r="C53" s="241"/>
      <c r="D53" s="241"/>
      <c r="E53" s="241"/>
      <c r="F53" s="241"/>
      <c r="G53" s="241"/>
      <c r="H53" s="241"/>
      <c r="I53" s="248"/>
      <c r="J53" s="499"/>
      <c r="K53" s="500"/>
      <c r="L53" s="500"/>
      <c r="M53" s="500"/>
      <c r="N53" s="500"/>
      <c r="O53" s="500"/>
      <c r="P53" s="500"/>
      <c r="Q53" s="500"/>
      <c r="R53" s="500"/>
      <c r="S53" s="500"/>
      <c r="T53" s="501"/>
      <c r="U53" s="203"/>
      <c r="V53" s="203"/>
      <c r="W53" s="203"/>
      <c r="X53" s="203"/>
      <c r="Y53" s="203"/>
      <c r="Z53" s="203"/>
      <c r="AA53" s="203"/>
      <c r="AB53" s="203"/>
      <c r="AC53" s="203"/>
      <c r="AD53" s="203"/>
      <c r="AE53" s="197"/>
      <c r="AF53" s="196"/>
      <c r="AG53" s="203"/>
      <c r="AH53" s="203"/>
      <c r="AI53" s="203"/>
      <c r="AJ53" s="203"/>
      <c r="AK53" s="203"/>
      <c r="AL53" s="203"/>
      <c r="AM53" s="203"/>
      <c r="AN53" s="203"/>
      <c r="AO53" s="203"/>
      <c r="AP53" s="197"/>
      <c r="AQ53" s="458"/>
      <c r="AR53" s="459"/>
      <c r="AS53" s="459"/>
      <c r="AT53" s="459"/>
      <c r="AU53" s="459"/>
      <c r="AV53" s="460"/>
      <c r="AW53" s="458"/>
      <c r="AX53" s="459"/>
      <c r="AY53" s="459"/>
      <c r="AZ53" s="459"/>
      <c r="BA53" s="459"/>
      <c r="BB53" s="460"/>
      <c r="BC53" s="458"/>
      <c r="BD53" s="459"/>
      <c r="BE53" s="459"/>
      <c r="BF53" s="459"/>
      <c r="BG53" s="459"/>
      <c r="BH53" s="460"/>
      <c r="BI53" s="488"/>
      <c r="BJ53" s="488"/>
      <c r="CT53" s="204"/>
      <c r="CU53" s="205"/>
      <c r="CV53" s="205"/>
      <c r="CW53" s="205"/>
      <c r="CX53" s="205"/>
      <c r="CY53" s="205"/>
      <c r="CZ53" s="205"/>
      <c r="DA53" s="206"/>
      <c r="DB53" s="499"/>
      <c r="DC53" s="500"/>
      <c r="DD53" s="500"/>
      <c r="DE53" s="500"/>
      <c r="DF53" s="500"/>
      <c r="DG53" s="500"/>
      <c r="DH53" s="500"/>
      <c r="DI53" s="500"/>
      <c r="DJ53" s="500"/>
      <c r="DK53" s="501"/>
      <c r="DL53" s="207"/>
      <c r="DM53" s="207"/>
      <c r="DN53" s="207"/>
      <c r="DO53" s="207"/>
      <c r="DP53" s="207"/>
      <c r="DQ53" s="207"/>
      <c r="DR53" s="207"/>
      <c r="DS53" s="207"/>
      <c r="DT53" s="207"/>
      <c r="DU53" s="200"/>
      <c r="DV53" s="199"/>
      <c r="DW53" s="207"/>
      <c r="DX53" s="207"/>
      <c r="DY53" s="207"/>
      <c r="DZ53" s="207"/>
      <c r="EA53" s="207"/>
      <c r="EB53" s="207"/>
      <c r="EC53" s="207"/>
      <c r="ED53" s="207"/>
      <c r="EE53" s="200"/>
      <c r="EF53" s="485"/>
      <c r="EG53" s="486"/>
      <c r="EH53" s="486"/>
      <c r="EI53" s="486"/>
      <c r="EJ53" s="486"/>
      <c r="EK53" s="487"/>
      <c r="EL53" s="451"/>
      <c r="EM53" s="452"/>
      <c r="EN53" s="452"/>
      <c r="EO53" s="452"/>
      <c r="EP53" s="452"/>
      <c r="EQ53" s="453"/>
      <c r="ER53" s="451"/>
      <c r="ES53" s="452"/>
      <c r="ET53" s="452"/>
      <c r="EU53" s="452"/>
      <c r="EV53" s="452"/>
      <c r="EW53" s="453"/>
      <c r="EX53" s="437"/>
      <c r="EY53" s="437"/>
      <c r="FC53" s="513"/>
      <c r="FD53" s="214">
        <f>FH53*100</f>
        <v>700</v>
      </c>
      <c r="FE53" s="189">
        <f>RANK(FD53,FD52:FD54)</f>
        <v>1</v>
      </c>
      <c r="FG53" s="265" t="str">
        <f>IF(EP56=0,"MAX",EL56/EP56)</f>
        <v>MAX</v>
      </c>
      <c r="FH53">
        <f>IF(FG53="MAX",7,EL56-EP56)</f>
        <v>7</v>
      </c>
    </row>
    <row r="54" spans="2:164" ht="8.65" customHeight="1" x14ac:dyDescent="0.15">
      <c r="B54" s="502">
        <v>6</v>
      </c>
      <c r="C54" s="503"/>
      <c r="D54" s="243"/>
      <c r="E54" s="243"/>
      <c r="F54" s="243"/>
      <c r="G54" s="243"/>
      <c r="H54" s="243"/>
      <c r="I54" s="244"/>
      <c r="T54" s="177"/>
      <c r="U54" s="493"/>
      <c r="V54" s="494"/>
      <c r="W54" s="494"/>
      <c r="X54" s="494"/>
      <c r="Y54" s="494"/>
      <c r="Z54" s="494"/>
      <c r="AA54" s="494"/>
      <c r="AB54" s="494"/>
      <c r="AC54" s="494"/>
      <c r="AD54" s="494"/>
      <c r="AE54" s="495"/>
      <c r="AF54" s="186"/>
      <c r="AG54" s="173"/>
      <c r="AH54" s="173"/>
      <c r="AI54" s="173"/>
      <c r="AJ54" s="173"/>
      <c r="AK54" s="173"/>
      <c r="AL54" s="173"/>
      <c r="AM54" s="173"/>
      <c r="AN54" s="173"/>
      <c r="AO54" s="442" t="s">
        <v>638</v>
      </c>
      <c r="AP54" s="443"/>
      <c r="AQ54" s="441"/>
      <c r="AR54" s="442"/>
      <c r="AS54" s="442"/>
      <c r="AT54" s="442"/>
      <c r="AU54" s="442"/>
      <c r="AV54" s="443"/>
      <c r="AW54" s="441"/>
      <c r="AX54" s="442"/>
      <c r="AY54" s="442"/>
      <c r="AZ54" s="442"/>
      <c r="BA54" s="442"/>
      <c r="BB54" s="443"/>
      <c r="BC54" s="441"/>
      <c r="BD54" s="442"/>
      <c r="BE54" s="442"/>
      <c r="BF54" s="442"/>
      <c r="BG54" s="442"/>
      <c r="BH54" s="443"/>
      <c r="BI54" s="488"/>
      <c r="BJ54" s="488"/>
      <c r="CT54" s="489">
        <v>2</v>
      </c>
      <c r="CU54" s="490"/>
      <c r="CV54" s="175"/>
      <c r="CW54" s="175"/>
      <c r="CX54" s="175"/>
      <c r="CY54" s="175"/>
      <c r="CZ54" s="175"/>
      <c r="DA54" s="176"/>
      <c r="DB54" s="208"/>
      <c r="DC54" s="208"/>
      <c r="DD54" s="208"/>
      <c r="DE54" s="208"/>
      <c r="DF54" s="208"/>
      <c r="DG54" s="208"/>
      <c r="DH54" s="208"/>
      <c r="DI54" s="208"/>
      <c r="DJ54" s="208"/>
      <c r="DK54" s="209"/>
      <c r="DL54" s="493"/>
      <c r="DM54" s="494"/>
      <c r="DN54" s="494"/>
      <c r="DO54" s="494"/>
      <c r="DP54" s="494"/>
      <c r="DQ54" s="494"/>
      <c r="DR54" s="494"/>
      <c r="DS54" s="494"/>
      <c r="DT54" s="494"/>
      <c r="DU54" s="495"/>
      <c r="DV54" s="193"/>
      <c r="DW54" s="210"/>
      <c r="DX54" s="210"/>
      <c r="DY54" s="210"/>
      <c r="DZ54" s="210"/>
      <c r="EA54" s="210"/>
      <c r="EB54" s="210"/>
      <c r="EC54" s="210"/>
      <c r="ED54" s="210"/>
      <c r="EE54" s="194"/>
      <c r="EF54" s="184">
        <f>COUNTIF(DB56,"=2")</f>
        <v>0</v>
      </c>
      <c r="EG54" s="185">
        <f>COUNTIF(DV56,"=2")</f>
        <v>0</v>
      </c>
      <c r="EH54" s="185"/>
      <c r="EI54" s="173"/>
      <c r="EJ54" s="173"/>
      <c r="EK54" s="174"/>
      <c r="EL54" s="186"/>
      <c r="EM54" s="173"/>
      <c r="EN54" s="173"/>
      <c r="EO54" s="173"/>
      <c r="EP54" s="173"/>
      <c r="EQ54" s="174"/>
      <c r="ER54" s="187">
        <f>SUM(M55:N60)</f>
        <v>0</v>
      </c>
      <c r="ES54" s="187">
        <f>SUM(AI55:AJ60)</f>
        <v>0</v>
      </c>
      <c r="ET54" s="187"/>
      <c r="EX54" s="437"/>
      <c r="EY54" s="437"/>
      <c r="FC54" s="513"/>
      <c r="FD54" s="214">
        <f>FH54*100</f>
        <v>700</v>
      </c>
      <c r="FE54" s="189">
        <f>RANK(FD54,FD52:FD54)</f>
        <v>1</v>
      </c>
      <c r="FG54" s="265" t="str">
        <f>IF(EP64=0,"MAX",EL64/EP64)</f>
        <v>MAX</v>
      </c>
      <c r="FH54">
        <f>IF(FG54="MAX",7,EL64-EP64)</f>
        <v>7</v>
      </c>
    </row>
    <row r="55" spans="2:164" ht="8.65" customHeight="1" x14ac:dyDescent="0.15">
      <c r="B55" s="467"/>
      <c r="C55" s="468"/>
      <c r="D55" s="237"/>
      <c r="E55" s="237"/>
      <c r="F55" s="237"/>
      <c r="G55" s="237"/>
      <c r="H55" s="237"/>
      <c r="I55" s="245"/>
      <c r="L55" s="186"/>
      <c r="M55" s="454"/>
      <c r="N55" s="454"/>
      <c r="O55" s="468" t="s">
        <v>557</v>
      </c>
      <c r="P55" s="454"/>
      <c r="Q55" s="454"/>
      <c r="R55" s="174"/>
      <c r="T55" s="177"/>
      <c r="U55" s="496"/>
      <c r="V55" s="497"/>
      <c r="W55" s="497"/>
      <c r="X55" s="497"/>
      <c r="Y55" s="497"/>
      <c r="Z55" s="497"/>
      <c r="AA55" s="497"/>
      <c r="AB55" s="497"/>
      <c r="AC55" s="497"/>
      <c r="AD55" s="497"/>
      <c r="AE55" s="498"/>
      <c r="AF55" s="180"/>
      <c r="AH55" s="186"/>
      <c r="AI55" s="468"/>
      <c r="AJ55" s="468"/>
      <c r="AK55" s="468" t="s">
        <v>557</v>
      </c>
      <c r="AL55" s="468"/>
      <c r="AM55" s="468"/>
      <c r="AN55" s="174"/>
      <c r="AO55" s="444"/>
      <c r="AP55" s="447"/>
      <c r="AQ55" s="446"/>
      <c r="AR55" s="444"/>
      <c r="AS55" s="444"/>
      <c r="AT55" s="444"/>
      <c r="AU55" s="444"/>
      <c r="AV55" s="447"/>
      <c r="AW55" s="446"/>
      <c r="AX55" s="444"/>
      <c r="AY55" s="444"/>
      <c r="AZ55" s="444"/>
      <c r="BA55" s="444"/>
      <c r="BB55" s="447"/>
      <c r="BC55" s="446"/>
      <c r="BD55" s="444"/>
      <c r="BE55" s="444"/>
      <c r="BF55" s="444"/>
      <c r="BG55" s="444"/>
      <c r="BH55" s="447"/>
      <c r="BI55" s="488"/>
      <c r="BJ55" s="488"/>
      <c r="CT55" s="491"/>
      <c r="CU55" s="492"/>
      <c r="CV55" s="178"/>
      <c r="CW55" s="178"/>
      <c r="CX55" s="178"/>
      <c r="CY55" s="178"/>
      <c r="CZ55" s="178"/>
      <c r="DA55" s="179"/>
      <c r="DB55" s="208"/>
      <c r="DC55" s="208"/>
      <c r="DD55" s="211"/>
      <c r="DE55" s="454" t="b">
        <f>IF(M55&gt;P55,"1",IF(M55&lt;P55,"0"))</f>
        <v>0</v>
      </c>
      <c r="DF55" s="454"/>
      <c r="DG55" s="454" t="b">
        <f>IF(M55&lt;P55,"1",IF(M55&gt;P55,"0"))</f>
        <v>0</v>
      </c>
      <c r="DH55" s="454"/>
      <c r="DI55" s="212"/>
      <c r="DJ55" s="208"/>
      <c r="DK55" s="209"/>
      <c r="DL55" s="496"/>
      <c r="DM55" s="497"/>
      <c r="DN55" s="497"/>
      <c r="DO55" s="497"/>
      <c r="DP55" s="497"/>
      <c r="DQ55" s="497"/>
      <c r="DR55" s="497"/>
      <c r="DS55" s="497"/>
      <c r="DT55" s="497"/>
      <c r="DU55" s="498"/>
      <c r="DV55" s="183"/>
      <c r="DW55" s="181"/>
      <c r="DX55" s="193"/>
      <c r="DY55" s="454" t="b">
        <f>IF(AI55&gt;AL55,"1",IF(AI55&lt;AL55,"0"))</f>
        <v>0</v>
      </c>
      <c r="DZ55" s="454"/>
      <c r="EA55" s="454" t="b">
        <f>IF(AI55&lt;AL55,"1",IF(AI55&gt;AL55,"0"))</f>
        <v>0</v>
      </c>
      <c r="EB55" s="454"/>
      <c r="EC55" s="194"/>
      <c r="ED55" s="181"/>
      <c r="EE55" s="182"/>
      <c r="EF55" s="180"/>
      <c r="EI55" s="187">
        <f>COUNTIF(DJ56,"=2")</f>
        <v>0</v>
      </c>
      <c r="EJ55" s="187">
        <f>COUNTIF(ED56,"=2")</f>
        <v>0</v>
      </c>
      <c r="EK55" s="195"/>
      <c r="EL55" s="180"/>
      <c r="EQ55" s="177"/>
      <c r="EU55" s="187">
        <f>SUM(P55:Q60)</f>
        <v>0</v>
      </c>
      <c r="EV55" s="187">
        <f>SUM(AL55:AM60)</f>
        <v>0</v>
      </c>
      <c r="EW55" s="187"/>
      <c r="EX55" s="437"/>
      <c r="EY55" s="437"/>
      <c r="FC55" s="513"/>
      <c r="FD55" s="214"/>
      <c r="FE55" s="189"/>
    </row>
    <row r="56" spans="2:164" ht="8.65" customHeight="1" x14ac:dyDescent="0.15">
      <c r="B56" s="523" t="s">
        <v>197</v>
      </c>
      <c r="C56" s="524"/>
      <c r="D56" s="524"/>
      <c r="E56" s="524"/>
      <c r="F56" s="524"/>
      <c r="G56" s="524"/>
      <c r="H56" s="524"/>
      <c r="I56" s="525"/>
      <c r="J56" s="454"/>
      <c r="K56" s="470"/>
      <c r="L56" s="180"/>
      <c r="M56" s="454"/>
      <c r="N56" s="454"/>
      <c r="O56" s="468"/>
      <c r="P56" s="454"/>
      <c r="Q56" s="454"/>
      <c r="R56" s="177"/>
      <c r="S56" s="472"/>
      <c r="T56" s="470"/>
      <c r="U56" s="496"/>
      <c r="V56" s="497"/>
      <c r="W56" s="497"/>
      <c r="X56" s="497"/>
      <c r="Y56" s="497"/>
      <c r="Z56" s="497"/>
      <c r="AA56" s="497"/>
      <c r="AB56" s="497"/>
      <c r="AC56" s="497"/>
      <c r="AD56" s="497"/>
      <c r="AE56" s="498"/>
      <c r="AF56" s="472"/>
      <c r="AG56" s="470"/>
      <c r="AH56" s="180"/>
      <c r="AI56" s="468"/>
      <c r="AJ56" s="468"/>
      <c r="AK56" s="468"/>
      <c r="AL56" s="468"/>
      <c r="AM56" s="468"/>
      <c r="AN56" s="177"/>
      <c r="AO56" s="472"/>
      <c r="AP56" s="470"/>
      <c r="AQ56" s="472"/>
      <c r="AR56" s="454"/>
      <c r="AS56" s="471"/>
      <c r="AT56" s="471"/>
      <c r="AU56" s="454"/>
      <c r="AV56" s="470"/>
      <c r="AW56" s="472"/>
      <c r="AX56" s="454"/>
      <c r="AY56" s="471"/>
      <c r="AZ56" s="471"/>
      <c r="BA56" s="454"/>
      <c r="BB56" s="470"/>
      <c r="BC56" s="473"/>
      <c r="BD56" s="474"/>
      <c r="BE56" s="471"/>
      <c r="BF56" s="471"/>
      <c r="BG56" s="474"/>
      <c r="BH56" s="479"/>
      <c r="BI56" s="488"/>
      <c r="BJ56" s="488"/>
      <c r="CT56" s="480" t="str">
        <f>B56</f>
        <v>レッドファイアー</v>
      </c>
      <c r="CU56" s="481"/>
      <c r="CV56" s="481"/>
      <c r="CW56" s="481"/>
      <c r="CX56" s="481"/>
      <c r="CY56" s="481"/>
      <c r="CZ56" s="481"/>
      <c r="DA56" s="482"/>
      <c r="DB56" s="454">
        <f>DE55+DE57+DE59</f>
        <v>0</v>
      </c>
      <c r="DC56" s="470"/>
      <c r="DD56" s="213"/>
      <c r="DE56" s="454"/>
      <c r="DF56" s="454"/>
      <c r="DG56" s="454"/>
      <c r="DH56" s="454"/>
      <c r="DI56" s="209"/>
      <c r="DJ56" s="472">
        <f>DG55+DG57+DG59</f>
        <v>0</v>
      </c>
      <c r="DK56" s="470"/>
      <c r="DL56" s="496"/>
      <c r="DM56" s="497"/>
      <c r="DN56" s="497"/>
      <c r="DO56" s="497"/>
      <c r="DP56" s="497"/>
      <c r="DQ56" s="497"/>
      <c r="DR56" s="497"/>
      <c r="DS56" s="497"/>
      <c r="DT56" s="497"/>
      <c r="DU56" s="498"/>
      <c r="DV56" s="472">
        <f>DY55+DY57+DY59</f>
        <v>0</v>
      </c>
      <c r="DW56" s="470"/>
      <c r="DX56" s="183"/>
      <c r="DY56" s="454"/>
      <c r="DZ56" s="454"/>
      <c r="EA56" s="454"/>
      <c r="EB56" s="454"/>
      <c r="EC56" s="182"/>
      <c r="ED56" s="472">
        <f>EA55+EA57+EA59</f>
        <v>0</v>
      </c>
      <c r="EE56" s="470"/>
      <c r="EF56" s="472">
        <f>SUM(EF54:EH54)</f>
        <v>0</v>
      </c>
      <c r="EG56" s="454"/>
      <c r="EH56" s="471"/>
      <c r="EI56" s="471"/>
      <c r="EJ56" s="454">
        <f>SUM(EI55:EK55)</f>
        <v>0</v>
      </c>
      <c r="EK56" s="470"/>
      <c r="EL56" s="472">
        <f>SUM(DB56,DV56,)</f>
        <v>0</v>
      </c>
      <c r="EM56" s="454"/>
      <c r="EN56" s="471"/>
      <c r="EO56" s="471"/>
      <c r="EP56" s="454">
        <f>SUM(DJ56,ED56,)</f>
        <v>0</v>
      </c>
      <c r="EQ56" s="470"/>
      <c r="ER56" s="473">
        <f>SUM(ER54:ET54)</f>
        <v>0</v>
      </c>
      <c r="ES56" s="474"/>
      <c r="ET56" s="471"/>
      <c r="EU56" s="471"/>
      <c r="EV56" s="474">
        <f>SUM(EU55:EW55)</f>
        <v>0</v>
      </c>
      <c r="EW56" s="479"/>
      <c r="EX56" s="437"/>
      <c r="EY56" s="437"/>
      <c r="FE56" s="190"/>
    </row>
    <row r="57" spans="2:164" ht="8.65" customHeight="1" x14ac:dyDescent="0.15">
      <c r="B57" s="523"/>
      <c r="C57" s="524"/>
      <c r="D57" s="524"/>
      <c r="E57" s="524"/>
      <c r="F57" s="524"/>
      <c r="G57" s="524"/>
      <c r="H57" s="524"/>
      <c r="I57" s="525"/>
      <c r="J57" s="454"/>
      <c r="K57" s="470"/>
      <c r="L57" s="180"/>
      <c r="M57" s="454"/>
      <c r="N57" s="454"/>
      <c r="O57" s="468" t="s">
        <v>557</v>
      </c>
      <c r="P57" s="454"/>
      <c r="Q57" s="454"/>
      <c r="R57" s="177"/>
      <c r="S57" s="472"/>
      <c r="T57" s="470"/>
      <c r="U57" s="496"/>
      <c r="V57" s="497"/>
      <c r="W57" s="497"/>
      <c r="X57" s="497"/>
      <c r="Y57" s="497"/>
      <c r="Z57" s="497"/>
      <c r="AA57" s="497"/>
      <c r="AB57" s="497"/>
      <c r="AC57" s="497"/>
      <c r="AD57" s="497"/>
      <c r="AE57" s="498"/>
      <c r="AF57" s="472"/>
      <c r="AG57" s="470"/>
      <c r="AH57" s="180"/>
      <c r="AI57" s="468"/>
      <c r="AJ57" s="468"/>
      <c r="AK57" s="468" t="s">
        <v>557</v>
      </c>
      <c r="AL57" s="468"/>
      <c r="AM57" s="468"/>
      <c r="AN57" s="177"/>
      <c r="AO57" s="472"/>
      <c r="AP57" s="470"/>
      <c r="AQ57" s="472"/>
      <c r="AR57" s="454"/>
      <c r="AS57" s="471"/>
      <c r="AT57" s="471"/>
      <c r="AU57" s="454"/>
      <c r="AV57" s="470"/>
      <c r="AW57" s="472"/>
      <c r="AX57" s="454"/>
      <c r="AY57" s="471"/>
      <c r="AZ57" s="471"/>
      <c r="BA57" s="454"/>
      <c r="BB57" s="470"/>
      <c r="BC57" s="473"/>
      <c r="BD57" s="474"/>
      <c r="BE57" s="471"/>
      <c r="BF57" s="471"/>
      <c r="BG57" s="474"/>
      <c r="BH57" s="479"/>
      <c r="BI57" s="488"/>
      <c r="BJ57" s="488"/>
      <c r="CT57" s="480"/>
      <c r="CU57" s="481"/>
      <c r="CV57" s="481"/>
      <c r="CW57" s="481"/>
      <c r="CX57" s="481"/>
      <c r="CY57" s="481"/>
      <c r="CZ57" s="481"/>
      <c r="DA57" s="482"/>
      <c r="DB57" s="454"/>
      <c r="DC57" s="470"/>
      <c r="DD57" s="213"/>
      <c r="DE57" s="454" t="b">
        <f>IF(M57&gt;P57,"1",IF(M57&lt;P57,"0"))</f>
        <v>0</v>
      </c>
      <c r="DF57" s="454"/>
      <c r="DG57" s="454" t="b">
        <f>IF(M57&lt;P57,"1",IF(M57&gt;P57,"0"))</f>
        <v>0</v>
      </c>
      <c r="DH57" s="454"/>
      <c r="DI57" s="209"/>
      <c r="DJ57" s="472"/>
      <c r="DK57" s="470"/>
      <c r="DL57" s="496"/>
      <c r="DM57" s="497"/>
      <c r="DN57" s="497"/>
      <c r="DO57" s="497"/>
      <c r="DP57" s="497"/>
      <c r="DQ57" s="497"/>
      <c r="DR57" s="497"/>
      <c r="DS57" s="497"/>
      <c r="DT57" s="497"/>
      <c r="DU57" s="498"/>
      <c r="DV57" s="472"/>
      <c r="DW57" s="470"/>
      <c r="DX57" s="183"/>
      <c r="DY57" s="454" t="b">
        <f>IF(AI57&gt;AL57,"1",IF(AI57&lt;AL57,"0"))</f>
        <v>0</v>
      </c>
      <c r="DZ57" s="454"/>
      <c r="EA57" s="454" t="b">
        <f>IF(AI57&lt;AL57,"1",IF(AI57&gt;AL57,"0"))</f>
        <v>0</v>
      </c>
      <c r="EB57" s="454"/>
      <c r="EC57" s="182"/>
      <c r="ED57" s="472"/>
      <c r="EE57" s="470"/>
      <c r="EF57" s="472"/>
      <c r="EG57" s="454"/>
      <c r="EH57" s="471"/>
      <c r="EI57" s="471"/>
      <c r="EJ57" s="454"/>
      <c r="EK57" s="470"/>
      <c r="EL57" s="472"/>
      <c r="EM57" s="454"/>
      <c r="EN57" s="471"/>
      <c r="EO57" s="471"/>
      <c r="EP57" s="454"/>
      <c r="EQ57" s="470"/>
      <c r="ER57" s="473"/>
      <c r="ES57" s="474"/>
      <c r="ET57" s="471"/>
      <c r="EU57" s="471"/>
      <c r="EV57" s="474"/>
      <c r="EW57" s="479"/>
      <c r="EX57" s="437"/>
      <c r="EY57" s="437"/>
      <c r="FE57" s="190"/>
    </row>
    <row r="58" spans="2:164" ht="8.65" customHeight="1" x14ac:dyDescent="0.15">
      <c r="B58" s="523"/>
      <c r="C58" s="524"/>
      <c r="D58" s="524"/>
      <c r="E58" s="524"/>
      <c r="F58" s="524"/>
      <c r="G58" s="524"/>
      <c r="H58" s="524"/>
      <c r="I58" s="525"/>
      <c r="J58" s="454"/>
      <c r="K58" s="470"/>
      <c r="L58" s="180"/>
      <c r="M58" s="454"/>
      <c r="N58" s="454"/>
      <c r="O58" s="468"/>
      <c r="P58" s="454"/>
      <c r="Q58" s="454"/>
      <c r="R58" s="177"/>
      <c r="S58" s="472"/>
      <c r="T58" s="470"/>
      <c r="U58" s="496"/>
      <c r="V58" s="497"/>
      <c r="W58" s="497"/>
      <c r="X58" s="497"/>
      <c r="Y58" s="497"/>
      <c r="Z58" s="497"/>
      <c r="AA58" s="497"/>
      <c r="AB58" s="497"/>
      <c r="AC58" s="497"/>
      <c r="AD58" s="497"/>
      <c r="AE58" s="498"/>
      <c r="AF58" s="472"/>
      <c r="AG58" s="470"/>
      <c r="AH58" s="180"/>
      <c r="AI58" s="468"/>
      <c r="AJ58" s="468"/>
      <c r="AK58" s="468"/>
      <c r="AL58" s="468"/>
      <c r="AM58" s="468"/>
      <c r="AN58" s="177"/>
      <c r="AO58" s="472"/>
      <c r="AP58" s="470"/>
      <c r="AQ58" s="446"/>
      <c r="AR58" s="444"/>
      <c r="AS58" s="444"/>
      <c r="AT58" s="444"/>
      <c r="AU58" s="444"/>
      <c r="AV58" s="447"/>
      <c r="AW58" s="446"/>
      <c r="AX58" s="444"/>
      <c r="AY58" s="444"/>
      <c r="AZ58" s="444"/>
      <c r="BA58" s="444"/>
      <c r="BB58" s="447"/>
      <c r="BC58" s="446"/>
      <c r="BD58" s="444"/>
      <c r="BE58" s="444"/>
      <c r="BF58" s="444"/>
      <c r="BG58" s="444"/>
      <c r="BH58" s="447"/>
      <c r="BI58" s="488"/>
      <c r="BJ58" s="488"/>
      <c r="CT58" s="480"/>
      <c r="CU58" s="481"/>
      <c r="CV58" s="481"/>
      <c r="CW58" s="481"/>
      <c r="CX58" s="481"/>
      <c r="CY58" s="481"/>
      <c r="CZ58" s="481"/>
      <c r="DA58" s="482"/>
      <c r="DB58" s="454"/>
      <c r="DC58" s="470"/>
      <c r="DD58" s="213"/>
      <c r="DE58" s="454"/>
      <c r="DF58" s="454"/>
      <c r="DG58" s="454"/>
      <c r="DH58" s="454"/>
      <c r="DI58" s="209"/>
      <c r="DJ58" s="472"/>
      <c r="DK58" s="470"/>
      <c r="DL58" s="496"/>
      <c r="DM58" s="497"/>
      <c r="DN58" s="497"/>
      <c r="DO58" s="497"/>
      <c r="DP58" s="497"/>
      <c r="DQ58" s="497"/>
      <c r="DR58" s="497"/>
      <c r="DS58" s="497"/>
      <c r="DT58" s="497"/>
      <c r="DU58" s="498"/>
      <c r="DV58" s="472"/>
      <c r="DW58" s="470"/>
      <c r="DX58" s="183"/>
      <c r="DY58" s="454"/>
      <c r="DZ58" s="454"/>
      <c r="EA58" s="454"/>
      <c r="EB58" s="454"/>
      <c r="EC58" s="182"/>
      <c r="ED58" s="472"/>
      <c r="EE58" s="470"/>
      <c r="EF58" s="180"/>
      <c r="EK58" s="177"/>
      <c r="EL58" s="180"/>
      <c r="EQ58" s="177"/>
      <c r="EX58" s="437"/>
      <c r="EY58" s="437"/>
      <c r="FC58" s="513" t="s">
        <v>552</v>
      </c>
      <c r="FD58" s="214" t="e">
        <f>ER52*10</f>
        <v>#DIV/0!</v>
      </c>
      <c r="FE58" s="189" t="e">
        <f>RANK(FD58,FD58:FD60)</f>
        <v>#DIV/0!</v>
      </c>
    </row>
    <row r="59" spans="2:164" ht="8.65" customHeight="1" x14ac:dyDescent="0.15">
      <c r="B59" s="523"/>
      <c r="C59" s="524"/>
      <c r="D59" s="524"/>
      <c r="E59" s="524"/>
      <c r="F59" s="524"/>
      <c r="G59" s="524"/>
      <c r="H59" s="524"/>
      <c r="I59" s="525"/>
      <c r="J59" s="454"/>
      <c r="K59" s="470"/>
      <c r="L59" s="180"/>
      <c r="M59" s="454"/>
      <c r="N59" s="454"/>
      <c r="O59" s="468" t="s">
        <v>557</v>
      </c>
      <c r="P59" s="454"/>
      <c r="Q59" s="454"/>
      <c r="R59" s="177"/>
      <c r="S59" s="472"/>
      <c r="T59" s="470"/>
      <c r="U59" s="496"/>
      <c r="V59" s="497"/>
      <c r="W59" s="497"/>
      <c r="X59" s="497"/>
      <c r="Y59" s="497"/>
      <c r="Z59" s="497"/>
      <c r="AA59" s="497"/>
      <c r="AB59" s="497"/>
      <c r="AC59" s="497"/>
      <c r="AD59" s="497"/>
      <c r="AE59" s="498"/>
      <c r="AF59" s="472"/>
      <c r="AG59" s="470"/>
      <c r="AH59" s="180"/>
      <c r="AI59" s="468"/>
      <c r="AJ59" s="468"/>
      <c r="AK59" s="468" t="s">
        <v>557</v>
      </c>
      <c r="AL59" s="468"/>
      <c r="AM59" s="468"/>
      <c r="AN59" s="177"/>
      <c r="AO59" s="472"/>
      <c r="AP59" s="470"/>
      <c r="AQ59" s="475"/>
      <c r="AR59" s="476"/>
      <c r="AS59" s="476"/>
      <c r="AT59" s="476"/>
      <c r="AU59" s="476"/>
      <c r="AV59" s="477"/>
      <c r="AW59" s="475"/>
      <c r="AX59" s="476"/>
      <c r="AY59" s="476"/>
      <c r="AZ59" s="476"/>
      <c r="BA59" s="476"/>
      <c r="BB59" s="477"/>
      <c r="BC59" s="475"/>
      <c r="BD59" s="476"/>
      <c r="BE59" s="476"/>
      <c r="BF59" s="476"/>
      <c r="BG59" s="476"/>
      <c r="BH59" s="477"/>
      <c r="BI59" s="488"/>
      <c r="BJ59" s="488"/>
      <c r="CT59" s="480"/>
      <c r="CU59" s="481"/>
      <c r="CV59" s="481"/>
      <c r="CW59" s="481"/>
      <c r="CX59" s="481"/>
      <c r="CY59" s="481"/>
      <c r="CZ59" s="481"/>
      <c r="DA59" s="482"/>
      <c r="DB59" s="454"/>
      <c r="DC59" s="470"/>
      <c r="DD59" s="213"/>
      <c r="DE59" s="454" t="b">
        <f>IF(M59&gt;P59,"1",IF(M59&lt;P59,"0"))</f>
        <v>0</v>
      </c>
      <c r="DF59" s="454"/>
      <c r="DG59" s="454" t="b">
        <f>IF(M59&lt;P59,"1",IF(M59&gt;P59,"0"))</f>
        <v>0</v>
      </c>
      <c r="DH59" s="454"/>
      <c r="DI59" s="209"/>
      <c r="DJ59" s="472"/>
      <c r="DK59" s="470"/>
      <c r="DL59" s="496"/>
      <c r="DM59" s="497"/>
      <c r="DN59" s="497"/>
      <c r="DO59" s="497"/>
      <c r="DP59" s="497"/>
      <c r="DQ59" s="497"/>
      <c r="DR59" s="497"/>
      <c r="DS59" s="497"/>
      <c r="DT59" s="497"/>
      <c r="DU59" s="498"/>
      <c r="DV59" s="472"/>
      <c r="DW59" s="470"/>
      <c r="DX59" s="183"/>
      <c r="DY59" s="454" t="b">
        <f>IF(AI59&gt;AL59,"1",IF(AI59&lt;AL59,"0"))</f>
        <v>0</v>
      </c>
      <c r="DZ59" s="454"/>
      <c r="EA59" s="454" t="b">
        <f>IF(AI59&lt;AL59,"1",IF(AI59&gt;AL59,"0"))</f>
        <v>0</v>
      </c>
      <c r="EB59" s="454"/>
      <c r="EC59" s="182"/>
      <c r="ED59" s="472"/>
      <c r="EE59" s="470"/>
      <c r="EF59" s="180"/>
      <c r="EK59" s="177"/>
      <c r="EL59" s="180"/>
      <c r="EQ59" s="177"/>
      <c r="EX59" s="437"/>
      <c r="EY59" s="437"/>
      <c r="FC59" s="513"/>
      <c r="FD59" s="214" t="e">
        <f>ER60*10</f>
        <v>#DIV/0!</v>
      </c>
      <c r="FE59" s="189" t="e">
        <f>RANK(FD59,FD58:FD60)</f>
        <v>#DIV/0!</v>
      </c>
    </row>
    <row r="60" spans="2:164" ht="8.65" customHeight="1" x14ac:dyDescent="0.15">
      <c r="B60" s="246"/>
      <c r="C60" s="237"/>
      <c r="D60" s="237"/>
      <c r="E60" s="237"/>
      <c r="F60" s="237"/>
      <c r="G60" s="237"/>
      <c r="H60" s="237"/>
      <c r="I60" s="245"/>
      <c r="L60" s="196"/>
      <c r="M60" s="454"/>
      <c r="N60" s="454"/>
      <c r="O60" s="468"/>
      <c r="P60" s="454"/>
      <c r="Q60" s="454"/>
      <c r="R60" s="197"/>
      <c r="T60" s="177"/>
      <c r="U60" s="496"/>
      <c r="V60" s="497"/>
      <c r="W60" s="497"/>
      <c r="X60" s="497"/>
      <c r="Y60" s="497"/>
      <c r="Z60" s="497"/>
      <c r="AA60" s="497"/>
      <c r="AB60" s="497"/>
      <c r="AC60" s="497"/>
      <c r="AD60" s="497"/>
      <c r="AE60" s="498"/>
      <c r="AF60" s="180"/>
      <c r="AH60" s="196"/>
      <c r="AI60" s="468"/>
      <c r="AJ60" s="468"/>
      <c r="AK60" s="468"/>
      <c r="AL60" s="468"/>
      <c r="AM60" s="468"/>
      <c r="AN60" s="197"/>
      <c r="AP60" s="177"/>
      <c r="AQ60" s="455"/>
      <c r="AR60" s="456"/>
      <c r="AS60" s="456"/>
      <c r="AT60" s="456"/>
      <c r="AU60" s="456"/>
      <c r="AV60" s="457"/>
      <c r="AW60" s="448"/>
      <c r="AX60" s="456"/>
      <c r="AY60" s="456"/>
      <c r="AZ60" s="456"/>
      <c r="BA60" s="456"/>
      <c r="BB60" s="457"/>
      <c r="BC60" s="448"/>
      <c r="BD60" s="456"/>
      <c r="BE60" s="456"/>
      <c r="BF60" s="456"/>
      <c r="BG60" s="456"/>
      <c r="BH60" s="457"/>
      <c r="BI60" s="488"/>
      <c r="BJ60" s="488"/>
      <c r="CT60" s="198"/>
      <c r="CU60" s="178"/>
      <c r="CV60" s="178"/>
      <c r="CW60" s="178"/>
      <c r="CX60" s="178"/>
      <c r="CY60" s="178"/>
      <c r="CZ60" s="178"/>
      <c r="DA60" s="179"/>
      <c r="DB60" s="208"/>
      <c r="DC60" s="208"/>
      <c r="DD60" s="215"/>
      <c r="DE60" s="454"/>
      <c r="DF60" s="454"/>
      <c r="DG60" s="454"/>
      <c r="DH60" s="454"/>
      <c r="DI60" s="216"/>
      <c r="DJ60" s="208"/>
      <c r="DK60" s="209"/>
      <c r="DL60" s="496"/>
      <c r="DM60" s="497"/>
      <c r="DN60" s="497"/>
      <c r="DO60" s="497"/>
      <c r="DP60" s="497"/>
      <c r="DQ60" s="497"/>
      <c r="DR60" s="497"/>
      <c r="DS60" s="497"/>
      <c r="DT60" s="497"/>
      <c r="DU60" s="498"/>
      <c r="DV60" s="183"/>
      <c r="DW60" s="181"/>
      <c r="DX60" s="199"/>
      <c r="DY60" s="454"/>
      <c r="DZ60" s="454"/>
      <c r="EA60" s="454"/>
      <c r="EB60" s="454"/>
      <c r="EC60" s="200"/>
      <c r="ED60" s="181"/>
      <c r="EE60" s="182"/>
      <c r="EF60" s="455">
        <f>IF(EJ56=0,EF56,EF56/EJ56)</f>
        <v>0</v>
      </c>
      <c r="EG60" s="483"/>
      <c r="EH60" s="483"/>
      <c r="EI60" s="483"/>
      <c r="EJ60" s="483"/>
      <c r="EK60" s="484"/>
      <c r="EL60" s="448" t="str">
        <f>FG53</f>
        <v>MAX</v>
      </c>
      <c r="EM60" s="449"/>
      <c r="EN60" s="449"/>
      <c r="EO60" s="449"/>
      <c r="EP60" s="449"/>
      <c r="EQ60" s="450"/>
      <c r="ER60" s="448" t="e">
        <f>ER56/EV56</f>
        <v>#DIV/0!</v>
      </c>
      <c r="ES60" s="449"/>
      <c r="ET60" s="449"/>
      <c r="EU60" s="449"/>
      <c r="EV60" s="449"/>
      <c r="EW60" s="450"/>
      <c r="EX60" s="437"/>
      <c r="EY60" s="437"/>
      <c r="FC60" s="513"/>
      <c r="FD60" s="214" t="e">
        <f>ER68*10</f>
        <v>#DIV/0!</v>
      </c>
      <c r="FE60" s="189" t="e">
        <f>RANK(FD60,FD58:FD60)</f>
        <v>#DIV/0!</v>
      </c>
    </row>
    <row r="61" spans="2:164" ht="8.65" customHeight="1" x14ac:dyDescent="0.15">
      <c r="B61" s="247"/>
      <c r="C61" s="241"/>
      <c r="D61" s="241"/>
      <c r="E61" s="241"/>
      <c r="F61" s="241"/>
      <c r="G61" s="241"/>
      <c r="H61" s="241"/>
      <c r="I61" s="248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197"/>
      <c r="U61" s="499"/>
      <c r="V61" s="500"/>
      <c r="W61" s="500"/>
      <c r="X61" s="500"/>
      <c r="Y61" s="500"/>
      <c r="Z61" s="500"/>
      <c r="AA61" s="500"/>
      <c r="AB61" s="500"/>
      <c r="AC61" s="500"/>
      <c r="AD61" s="500"/>
      <c r="AE61" s="501"/>
      <c r="AF61" s="196"/>
      <c r="AG61" s="203"/>
      <c r="AH61" s="203"/>
      <c r="AI61" s="203"/>
      <c r="AJ61" s="203"/>
      <c r="AK61" s="203"/>
      <c r="AL61" s="203"/>
      <c r="AM61" s="203"/>
      <c r="AN61" s="203"/>
      <c r="AO61" s="203"/>
      <c r="AP61" s="197"/>
      <c r="AQ61" s="458"/>
      <c r="AR61" s="459"/>
      <c r="AS61" s="459"/>
      <c r="AT61" s="459"/>
      <c r="AU61" s="459"/>
      <c r="AV61" s="460"/>
      <c r="AW61" s="458"/>
      <c r="AX61" s="459"/>
      <c r="AY61" s="459"/>
      <c r="AZ61" s="459"/>
      <c r="BA61" s="459"/>
      <c r="BB61" s="460"/>
      <c r="BC61" s="458"/>
      <c r="BD61" s="459"/>
      <c r="BE61" s="459"/>
      <c r="BF61" s="459"/>
      <c r="BG61" s="459"/>
      <c r="BH61" s="460"/>
      <c r="BI61" s="488"/>
      <c r="BJ61" s="488"/>
      <c r="CT61" s="204"/>
      <c r="CU61" s="205"/>
      <c r="CV61" s="205"/>
      <c r="CW61" s="205"/>
      <c r="CX61" s="205"/>
      <c r="CY61" s="205"/>
      <c r="CZ61" s="205"/>
      <c r="DA61" s="206"/>
      <c r="DB61" s="217"/>
      <c r="DC61" s="217"/>
      <c r="DD61" s="217"/>
      <c r="DE61" s="217"/>
      <c r="DF61" s="217"/>
      <c r="DG61" s="217"/>
      <c r="DH61" s="217"/>
      <c r="DI61" s="217"/>
      <c r="DJ61" s="217"/>
      <c r="DK61" s="216"/>
      <c r="DL61" s="499"/>
      <c r="DM61" s="500"/>
      <c r="DN61" s="500"/>
      <c r="DO61" s="500"/>
      <c r="DP61" s="500"/>
      <c r="DQ61" s="500"/>
      <c r="DR61" s="500"/>
      <c r="DS61" s="500"/>
      <c r="DT61" s="500"/>
      <c r="DU61" s="501"/>
      <c r="DV61" s="199"/>
      <c r="DW61" s="207"/>
      <c r="DX61" s="207"/>
      <c r="DY61" s="207"/>
      <c r="DZ61" s="207"/>
      <c r="EA61" s="207"/>
      <c r="EB61" s="207"/>
      <c r="EC61" s="207"/>
      <c r="ED61" s="207"/>
      <c r="EE61" s="200"/>
      <c r="EF61" s="485"/>
      <c r="EG61" s="486"/>
      <c r="EH61" s="486"/>
      <c r="EI61" s="486"/>
      <c r="EJ61" s="486"/>
      <c r="EK61" s="487"/>
      <c r="EL61" s="451"/>
      <c r="EM61" s="452"/>
      <c r="EN61" s="452"/>
      <c r="EO61" s="452"/>
      <c r="EP61" s="452"/>
      <c r="EQ61" s="453"/>
      <c r="ER61" s="451"/>
      <c r="ES61" s="452"/>
      <c r="ET61" s="452"/>
      <c r="EU61" s="452"/>
      <c r="EV61" s="452"/>
      <c r="EW61" s="453"/>
      <c r="EX61" s="437"/>
      <c r="EY61" s="437"/>
      <c r="FC61" s="513"/>
      <c r="FD61" s="214"/>
      <c r="FE61" s="189"/>
    </row>
    <row r="62" spans="2:164" ht="8.65" customHeight="1" x14ac:dyDescent="0.15">
      <c r="B62" s="502">
        <v>7</v>
      </c>
      <c r="C62" s="503"/>
      <c r="D62" s="243"/>
      <c r="E62" s="243"/>
      <c r="F62" s="243"/>
      <c r="G62" s="243"/>
      <c r="H62" s="243"/>
      <c r="I62" s="244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4"/>
      <c r="U62" s="186"/>
      <c r="V62" s="173"/>
      <c r="W62" s="173"/>
      <c r="X62" s="173"/>
      <c r="Y62" s="173"/>
      <c r="Z62" s="173"/>
      <c r="AA62" s="173"/>
      <c r="AB62" s="173"/>
      <c r="AC62" s="173"/>
      <c r="AD62" s="173"/>
      <c r="AE62" s="174"/>
      <c r="AF62" s="493"/>
      <c r="AG62" s="494"/>
      <c r="AH62" s="494"/>
      <c r="AI62" s="494"/>
      <c r="AJ62" s="494"/>
      <c r="AK62" s="494"/>
      <c r="AL62" s="494"/>
      <c r="AM62" s="494"/>
      <c r="AN62" s="494"/>
      <c r="AO62" s="494"/>
      <c r="AP62" s="495"/>
      <c r="AQ62" s="441"/>
      <c r="AR62" s="442"/>
      <c r="AS62" s="442"/>
      <c r="AT62" s="442"/>
      <c r="AU62" s="442"/>
      <c r="AV62" s="443"/>
      <c r="AW62" s="441"/>
      <c r="AX62" s="442"/>
      <c r="AY62" s="442"/>
      <c r="AZ62" s="442"/>
      <c r="BA62" s="442"/>
      <c r="BB62" s="443"/>
      <c r="BC62" s="441"/>
      <c r="BD62" s="442"/>
      <c r="BE62" s="442"/>
      <c r="BF62" s="442"/>
      <c r="BG62" s="442"/>
      <c r="BH62" s="443"/>
      <c r="BI62" s="488"/>
      <c r="BJ62" s="488"/>
      <c r="CT62" s="489">
        <v>3</v>
      </c>
      <c r="CU62" s="490"/>
      <c r="CV62" s="175"/>
      <c r="CW62" s="175"/>
      <c r="CX62" s="175"/>
      <c r="CY62" s="175"/>
      <c r="CZ62" s="175"/>
      <c r="DA62" s="176"/>
      <c r="DB62" s="218"/>
      <c r="DC62" s="218"/>
      <c r="DD62" s="218"/>
      <c r="DE62" s="218"/>
      <c r="DF62" s="218"/>
      <c r="DG62" s="218"/>
      <c r="DH62" s="218"/>
      <c r="DI62" s="218"/>
      <c r="DJ62" s="218"/>
      <c r="DK62" s="212"/>
      <c r="DL62" s="211"/>
      <c r="DM62" s="218"/>
      <c r="DN62" s="218"/>
      <c r="DO62" s="218"/>
      <c r="DP62" s="218"/>
      <c r="DQ62" s="218"/>
      <c r="DR62" s="218"/>
      <c r="DS62" s="218"/>
      <c r="DT62" s="218"/>
      <c r="DU62" s="212"/>
      <c r="DV62" s="493"/>
      <c r="DW62" s="494"/>
      <c r="DX62" s="494"/>
      <c r="DY62" s="494"/>
      <c r="DZ62" s="494"/>
      <c r="EA62" s="494"/>
      <c r="EB62" s="494"/>
      <c r="EC62" s="494"/>
      <c r="ED62" s="494"/>
      <c r="EE62" s="495"/>
      <c r="EF62" s="184">
        <f>COUNTIF(DB64,"=2")</f>
        <v>0</v>
      </c>
      <c r="EG62" s="185">
        <f>COUNTIF(DL64,"=2")</f>
        <v>0</v>
      </c>
      <c r="EH62" s="185"/>
      <c r="EI62" s="173"/>
      <c r="EJ62" s="173"/>
      <c r="EK62" s="174"/>
      <c r="EL62" s="186"/>
      <c r="EM62" s="173"/>
      <c r="EN62" s="173"/>
      <c r="EO62" s="173"/>
      <c r="EP62" s="173"/>
      <c r="EQ62" s="174"/>
      <c r="ER62" s="187">
        <f>SUM(M63:N68)</f>
        <v>0</v>
      </c>
      <c r="ES62" s="187">
        <f>SUM(X63:Y68)</f>
        <v>0</v>
      </c>
      <c r="ET62" s="187"/>
      <c r="EX62" s="437"/>
      <c r="EY62" s="437"/>
    </row>
    <row r="63" spans="2:164" ht="8.65" customHeight="1" x14ac:dyDescent="0.15">
      <c r="B63" s="467"/>
      <c r="C63" s="468"/>
      <c r="D63" s="237"/>
      <c r="E63" s="237"/>
      <c r="F63" s="237"/>
      <c r="G63" s="237"/>
      <c r="H63" s="237"/>
      <c r="I63" s="245"/>
      <c r="L63" s="186"/>
      <c r="M63" s="454"/>
      <c r="N63" s="454"/>
      <c r="O63" s="468" t="s">
        <v>557</v>
      </c>
      <c r="P63" s="454"/>
      <c r="Q63" s="454"/>
      <c r="R63" s="174"/>
      <c r="T63" s="177"/>
      <c r="U63" s="180"/>
      <c r="W63" s="186"/>
      <c r="X63" s="454"/>
      <c r="Y63" s="454"/>
      <c r="Z63" s="468" t="s">
        <v>557</v>
      </c>
      <c r="AA63" s="454"/>
      <c r="AB63" s="454"/>
      <c r="AC63" s="174"/>
      <c r="AE63" s="177"/>
      <c r="AF63" s="496"/>
      <c r="AG63" s="497"/>
      <c r="AH63" s="497"/>
      <c r="AI63" s="497"/>
      <c r="AJ63" s="497"/>
      <c r="AK63" s="497"/>
      <c r="AL63" s="497"/>
      <c r="AM63" s="497"/>
      <c r="AN63" s="497"/>
      <c r="AO63" s="497"/>
      <c r="AP63" s="498"/>
      <c r="AQ63" s="446"/>
      <c r="AR63" s="444"/>
      <c r="AS63" s="444"/>
      <c r="AT63" s="444"/>
      <c r="AU63" s="444"/>
      <c r="AV63" s="447"/>
      <c r="AW63" s="446"/>
      <c r="AX63" s="444"/>
      <c r="AY63" s="444"/>
      <c r="AZ63" s="444"/>
      <c r="BA63" s="444"/>
      <c r="BB63" s="447"/>
      <c r="BC63" s="446"/>
      <c r="BD63" s="444"/>
      <c r="BE63" s="444"/>
      <c r="BF63" s="444"/>
      <c r="BG63" s="444"/>
      <c r="BH63" s="447"/>
      <c r="BI63" s="488"/>
      <c r="BJ63" s="488"/>
      <c r="CT63" s="491"/>
      <c r="CU63" s="492"/>
      <c r="CV63" s="178"/>
      <c r="CW63" s="178"/>
      <c r="CX63" s="178"/>
      <c r="CY63" s="178"/>
      <c r="CZ63" s="178"/>
      <c r="DA63" s="179"/>
      <c r="DB63" s="208"/>
      <c r="DC63" s="208"/>
      <c r="DD63" s="211"/>
      <c r="DE63" s="454" t="b">
        <f>IF(M63&gt;P63,"1",IF(M63&lt;P63,"0"))</f>
        <v>0</v>
      </c>
      <c r="DF63" s="454"/>
      <c r="DG63" s="454" t="b">
        <f>IF(M63&lt;P63,"1",IF(M63&gt;P63,"0"))</f>
        <v>0</v>
      </c>
      <c r="DH63" s="454"/>
      <c r="DI63" s="212"/>
      <c r="DJ63" s="208"/>
      <c r="DK63" s="209"/>
      <c r="DL63" s="213"/>
      <c r="DM63" s="208"/>
      <c r="DN63" s="211"/>
      <c r="DO63" s="454" t="b">
        <f>IF(X63&gt;AA63,"1",IF(X63&lt;AA63,"0"))</f>
        <v>0</v>
      </c>
      <c r="DP63" s="454"/>
      <c r="DQ63" s="454" t="b">
        <f>IF(X63&lt;AA63,"1",IF(X63&gt;AA63,"0"))</f>
        <v>0</v>
      </c>
      <c r="DR63" s="454"/>
      <c r="DS63" s="212"/>
      <c r="DT63" s="208"/>
      <c r="DU63" s="209"/>
      <c r="DV63" s="496"/>
      <c r="DW63" s="497"/>
      <c r="DX63" s="497"/>
      <c r="DY63" s="497"/>
      <c r="DZ63" s="497"/>
      <c r="EA63" s="497"/>
      <c r="EB63" s="497"/>
      <c r="EC63" s="497"/>
      <c r="ED63" s="497"/>
      <c r="EE63" s="498"/>
      <c r="EF63" s="180"/>
      <c r="EI63" s="187">
        <f>COUNTIF(DJ64,"=2")</f>
        <v>0</v>
      </c>
      <c r="EJ63" s="187">
        <f>COUNTIF(DT64,"=2")</f>
        <v>0</v>
      </c>
      <c r="EK63" s="195"/>
      <c r="EL63" s="180"/>
      <c r="EQ63" s="177"/>
      <c r="EU63" s="187">
        <f>SUM(P63:Q68)</f>
        <v>0</v>
      </c>
      <c r="EV63" s="187">
        <f>SUM(AA63:AB68)</f>
        <v>0</v>
      </c>
      <c r="EW63" s="187"/>
      <c r="EX63" s="437"/>
      <c r="EY63" s="437"/>
    </row>
    <row r="64" spans="2:164" ht="8.65" customHeight="1" x14ac:dyDescent="0.15">
      <c r="B64" s="467" t="s">
        <v>280</v>
      </c>
      <c r="C64" s="468"/>
      <c r="D64" s="468"/>
      <c r="E64" s="468"/>
      <c r="F64" s="468"/>
      <c r="G64" s="468"/>
      <c r="H64" s="468"/>
      <c r="I64" s="469"/>
      <c r="J64" s="454"/>
      <c r="K64" s="470"/>
      <c r="L64" s="180"/>
      <c r="M64" s="454"/>
      <c r="N64" s="454"/>
      <c r="O64" s="468"/>
      <c r="P64" s="454"/>
      <c r="Q64" s="454"/>
      <c r="R64" s="177"/>
      <c r="S64" s="472"/>
      <c r="T64" s="470"/>
      <c r="U64" s="472"/>
      <c r="V64" s="470"/>
      <c r="W64" s="180"/>
      <c r="X64" s="454"/>
      <c r="Y64" s="454"/>
      <c r="Z64" s="468"/>
      <c r="AA64" s="454"/>
      <c r="AB64" s="454"/>
      <c r="AC64" s="177"/>
      <c r="AD64" s="472"/>
      <c r="AE64" s="470"/>
      <c r="AF64" s="496"/>
      <c r="AG64" s="497"/>
      <c r="AH64" s="497"/>
      <c r="AI64" s="497"/>
      <c r="AJ64" s="497"/>
      <c r="AK64" s="497"/>
      <c r="AL64" s="497"/>
      <c r="AM64" s="497"/>
      <c r="AN64" s="497"/>
      <c r="AO64" s="497"/>
      <c r="AP64" s="498"/>
      <c r="AQ64" s="472"/>
      <c r="AR64" s="454"/>
      <c r="AS64" s="471"/>
      <c r="AT64" s="471"/>
      <c r="AU64" s="454"/>
      <c r="AV64" s="470"/>
      <c r="AW64" s="472"/>
      <c r="AX64" s="454"/>
      <c r="AY64" s="471"/>
      <c r="AZ64" s="471"/>
      <c r="BA64" s="454"/>
      <c r="BB64" s="470"/>
      <c r="BC64" s="473"/>
      <c r="BD64" s="474"/>
      <c r="BE64" s="471"/>
      <c r="BF64" s="471"/>
      <c r="BG64" s="474"/>
      <c r="BH64" s="479"/>
      <c r="BI64" s="488"/>
      <c r="BJ64" s="488"/>
      <c r="CT64" s="480" t="str">
        <f>B64</f>
        <v>ライオンズ</v>
      </c>
      <c r="CU64" s="481"/>
      <c r="CV64" s="481"/>
      <c r="CW64" s="481"/>
      <c r="CX64" s="481"/>
      <c r="CY64" s="481"/>
      <c r="CZ64" s="481"/>
      <c r="DA64" s="482"/>
      <c r="DB64" s="454">
        <f>DE63+DE65+DE67</f>
        <v>0</v>
      </c>
      <c r="DC64" s="470"/>
      <c r="DD64" s="213"/>
      <c r="DE64" s="454"/>
      <c r="DF64" s="454"/>
      <c r="DG64" s="454"/>
      <c r="DH64" s="454"/>
      <c r="DI64" s="209"/>
      <c r="DJ64" s="472">
        <f>DG63+DG65+DG67</f>
        <v>0</v>
      </c>
      <c r="DK64" s="470"/>
      <c r="DL64" s="472">
        <f>DO63+DO65+DO67</f>
        <v>0</v>
      </c>
      <c r="DM64" s="470"/>
      <c r="DN64" s="213"/>
      <c r="DO64" s="454"/>
      <c r="DP64" s="454"/>
      <c r="DQ64" s="454"/>
      <c r="DR64" s="454"/>
      <c r="DS64" s="209"/>
      <c r="DT64" s="472">
        <f>DQ63+DQ65+DQ67</f>
        <v>0</v>
      </c>
      <c r="DU64" s="470"/>
      <c r="DV64" s="496"/>
      <c r="DW64" s="497"/>
      <c r="DX64" s="497"/>
      <c r="DY64" s="497"/>
      <c r="DZ64" s="497"/>
      <c r="EA64" s="497"/>
      <c r="EB64" s="497"/>
      <c r="EC64" s="497"/>
      <c r="ED64" s="497"/>
      <c r="EE64" s="498"/>
      <c r="EF64" s="472">
        <f>SUM(EF62:EH62)</f>
        <v>0</v>
      </c>
      <c r="EG64" s="454"/>
      <c r="EH64" s="471"/>
      <c r="EI64" s="471"/>
      <c r="EJ64" s="454">
        <f>SUM(EI63:EK63)</f>
        <v>0</v>
      </c>
      <c r="EK64" s="470"/>
      <c r="EL64" s="472">
        <f>SUM(DB64,DL64,)</f>
        <v>0</v>
      </c>
      <c r="EM64" s="454"/>
      <c r="EN64" s="471"/>
      <c r="EO64" s="471"/>
      <c r="EP64" s="454">
        <f>SUM(DJ64,DT64,)</f>
        <v>0</v>
      </c>
      <c r="EQ64" s="470"/>
      <c r="ER64" s="473">
        <f>SUM(ER62:ET62)</f>
        <v>0</v>
      </c>
      <c r="ES64" s="474"/>
      <c r="ET64" s="471"/>
      <c r="EU64" s="471"/>
      <c r="EV64" s="474">
        <f>SUM(EU63:EW63)</f>
        <v>0</v>
      </c>
      <c r="EW64" s="479"/>
      <c r="EX64" s="437"/>
      <c r="EY64" s="437"/>
      <c r="FC64" s="513" t="s">
        <v>563</v>
      </c>
      <c r="FD64" s="188" t="e">
        <f>SUM(FD46,FD52,FD58)</f>
        <v>#DIV/0!</v>
      </c>
      <c r="FE64" s="187" t="e">
        <f>RANK(FD64,FD64:FD66)</f>
        <v>#DIV/0!</v>
      </c>
      <c r="FF64" s="187" t="str">
        <f>CT48</f>
        <v>Yachiboず</v>
      </c>
    </row>
    <row r="65" spans="2:164" ht="8.65" customHeight="1" x14ac:dyDescent="0.15">
      <c r="B65" s="467"/>
      <c r="C65" s="468"/>
      <c r="D65" s="468"/>
      <c r="E65" s="468"/>
      <c r="F65" s="468"/>
      <c r="G65" s="468"/>
      <c r="H65" s="468"/>
      <c r="I65" s="469"/>
      <c r="J65" s="454"/>
      <c r="K65" s="470"/>
      <c r="L65" s="180"/>
      <c r="M65" s="454"/>
      <c r="N65" s="454"/>
      <c r="O65" s="468" t="s">
        <v>557</v>
      </c>
      <c r="P65" s="454"/>
      <c r="Q65" s="454"/>
      <c r="R65" s="177"/>
      <c r="S65" s="472"/>
      <c r="T65" s="470"/>
      <c r="U65" s="472"/>
      <c r="V65" s="470"/>
      <c r="W65" s="180"/>
      <c r="X65" s="454"/>
      <c r="Y65" s="454"/>
      <c r="Z65" s="468" t="s">
        <v>557</v>
      </c>
      <c r="AA65" s="454"/>
      <c r="AB65" s="454"/>
      <c r="AC65" s="177"/>
      <c r="AD65" s="472"/>
      <c r="AE65" s="470"/>
      <c r="AF65" s="496"/>
      <c r="AG65" s="497"/>
      <c r="AH65" s="497"/>
      <c r="AI65" s="497"/>
      <c r="AJ65" s="497"/>
      <c r="AK65" s="497"/>
      <c r="AL65" s="497"/>
      <c r="AM65" s="497"/>
      <c r="AN65" s="497"/>
      <c r="AO65" s="497"/>
      <c r="AP65" s="498"/>
      <c r="AQ65" s="472"/>
      <c r="AR65" s="454"/>
      <c r="AS65" s="471"/>
      <c r="AT65" s="471"/>
      <c r="AU65" s="454"/>
      <c r="AV65" s="470"/>
      <c r="AW65" s="472"/>
      <c r="AX65" s="454"/>
      <c r="AY65" s="471"/>
      <c r="AZ65" s="471"/>
      <c r="BA65" s="454"/>
      <c r="BB65" s="470"/>
      <c r="BC65" s="473"/>
      <c r="BD65" s="474"/>
      <c r="BE65" s="471"/>
      <c r="BF65" s="471"/>
      <c r="BG65" s="474"/>
      <c r="BH65" s="479"/>
      <c r="BI65" s="488"/>
      <c r="BJ65" s="488"/>
      <c r="CT65" s="480"/>
      <c r="CU65" s="481"/>
      <c r="CV65" s="481"/>
      <c r="CW65" s="481"/>
      <c r="CX65" s="481"/>
      <c r="CY65" s="481"/>
      <c r="CZ65" s="481"/>
      <c r="DA65" s="482"/>
      <c r="DB65" s="454"/>
      <c r="DC65" s="470"/>
      <c r="DD65" s="213"/>
      <c r="DE65" s="454" t="b">
        <f>IF(M65&gt;P65,"1",IF(M65&lt;P65,"0"))</f>
        <v>0</v>
      </c>
      <c r="DF65" s="454"/>
      <c r="DG65" s="454" t="b">
        <f>IF(M65&lt;P65,"1",IF(M65&gt;P65,"0"))</f>
        <v>0</v>
      </c>
      <c r="DH65" s="454"/>
      <c r="DI65" s="209"/>
      <c r="DJ65" s="472"/>
      <c r="DK65" s="470"/>
      <c r="DL65" s="472"/>
      <c r="DM65" s="470"/>
      <c r="DN65" s="213"/>
      <c r="DO65" s="454" t="b">
        <f>IF(X65&gt;AA65,"1",IF(X65&lt;AA65,"0"))</f>
        <v>0</v>
      </c>
      <c r="DP65" s="454"/>
      <c r="DQ65" s="454" t="b">
        <f>IF(X65&lt;AA65,"1",IF(X65&gt;AA65,"0"))</f>
        <v>0</v>
      </c>
      <c r="DR65" s="454"/>
      <c r="DS65" s="209"/>
      <c r="DT65" s="472"/>
      <c r="DU65" s="470"/>
      <c r="DV65" s="496"/>
      <c r="DW65" s="497"/>
      <c r="DX65" s="497"/>
      <c r="DY65" s="497"/>
      <c r="DZ65" s="497"/>
      <c r="EA65" s="497"/>
      <c r="EB65" s="497"/>
      <c r="EC65" s="497"/>
      <c r="ED65" s="497"/>
      <c r="EE65" s="498"/>
      <c r="EF65" s="472"/>
      <c r="EG65" s="454"/>
      <c r="EH65" s="471"/>
      <c r="EI65" s="471"/>
      <c r="EJ65" s="454"/>
      <c r="EK65" s="470"/>
      <c r="EL65" s="472"/>
      <c r="EM65" s="454"/>
      <c r="EN65" s="471"/>
      <c r="EO65" s="471"/>
      <c r="EP65" s="454"/>
      <c r="EQ65" s="470"/>
      <c r="ER65" s="473"/>
      <c r="ES65" s="474"/>
      <c r="ET65" s="471"/>
      <c r="EU65" s="471"/>
      <c r="EV65" s="474"/>
      <c r="EW65" s="479"/>
      <c r="EX65" s="437"/>
      <c r="EY65" s="437"/>
      <c r="FC65" s="513"/>
      <c r="FD65" s="188" t="e">
        <f>SUM(FD47,FD53,FD59)</f>
        <v>#DIV/0!</v>
      </c>
      <c r="FE65" s="187" t="e">
        <f>RANK(FD65,FD64:FD66)</f>
        <v>#DIV/0!</v>
      </c>
      <c r="FF65" s="187" t="str">
        <f>CT56</f>
        <v>レッドファイアー</v>
      </c>
    </row>
    <row r="66" spans="2:164" ht="8.65" customHeight="1" x14ac:dyDescent="0.15">
      <c r="B66" s="467"/>
      <c r="C66" s="468"/>
      <c r="D66" s="468"/>
      <c r="E66" s="468"/>
      <c r="F66" s="468"/>
      <c r="G66" s="468"/>
      <c r="H66" s="468"/>
      <c r="I66" s="469"/>
      <c r="J66" s="454"/>
      <c r="K66" s="470"/>
      <c r="L66" s="180"/>
      <c r="M66" s="454"/>
      <c r="N66" s="454"/>
      <c r="O66" s="468"/>
      <c r="P66" s="454"/>
      <c r="Q66" s="454"/>
      <c r="R66" s="177"/>
      <c r="S66" s="472"/>
      <c r="T66" s="470"/>
      <c r="U66" s="472"/>
      <c r="V66" s="470"/>
      <c r="W66" s="180"/>
      <c r="X66" s="454"/>
      <c r="Y66" s="454"/>
      <c r="Z66" s="468"/>
      <c r="AA66" s="454"/>
      <c r="AB66" s="454"/>
      <c r="AC66" s="177"/>
      <c r="AD66" s="472"/>
      <c r="AE66" s="470"/>
      <c r="AF66" s="496"/>
      <c r="AG66" s="497"/>
      <c r="AH66" s="497"/>
      <c r="AI66" s="497"/>
      <c r="AJ66" s="497"/>
      <c r="AK66" s="497"/>
      <c r="AL66" s="497"/>
      <c r="AM66" s="497"/>
      <c r="AN66" s="497"/>
      <c r="AO66" s="497"/>
      <c r="AP66" s="498"/>
      <c r="AQ66" s="446"/>
      <c r="AR66" s="444"/>
      <c r="AS66" s="444"/>
      <c r="AT66" s="444"/>
      <c r="AU66" s="444"/>
      <c r="AV66" s="447"/>
      <c r="AW66" s="446"/>
      <c r="AX66" s="444"/>
      <c r="AY66" s="444"/>
      <c r="AZ66" s="444"/>
      <c r="BA66" s="444"/>
      <c r="BB66" s="447"/>
      <c r="BC66" s="446"/>
      <c r="BD66" s="444"/>
      <c r="BE66" s="444"/>
      <c r="BF66" s="444"/>
      <c r="BG66" s="444"/>
      <c r="BH66" s="447"/>
      <c r="BI66" s="488"/>
      <c r="BJ66" s="488"/>
      <c r="CT66" s="480"/>
      <c r="CU66" s="481"/>
      <c r="CV66" s="481"/>
      <c r="CW66" s="481"/>
      <c r="CX66" s="481"/>
      <c r="CY66" s="481"/>
      <c r="CZ66" s="481"/>
      <c r="DA66" s="482"/>
      <c r="DB66" s="454"/>
      <c r="DC66" s="470"/>
      <c r="DD66" s="213"/>
      <c r="DE66" s="454"/>
      <c r="DF66" s="454"/>
      <c r="DG66" s="454"/>
      <c r="DH66" s="454"/>
      <c r="DI66" s="209"/>
      <c r="DJ66" s="472"/>
      <c r="DK66" s="470"/>
      <c r="DL66" s="472"/>
      <c r="DM66" s="470"/>
      <c r="DN66" s="213"/>
      <c r="DO66" s="454"/>
      <c r="DP66" s="454"/>
      <c r="DQ66" s="454"/>
      <c r="DR66" s="454"/>
      <c r="DS66" s="209"/>
      <c r="DT66" s="472"/>
      <c r="DU66" s="470"/>
      <c r="DV66" s="496"/>
      <c r="DW66" s="497"/>
      <c r="DX66" s="497"/>
      <c r="DY66" s="497"/>
      <c r="DZ66" s="497"/>
      <c r="EA66" s="497"/>
      <c r="EB66" s="497"/>
      <c r="EC66" s="497"/>
      <c r="ED66" s="497"/>
      <c r="EE66" s="498"/>
      <c r="EF66" s="180"/>
      <c r="EK66" s="177"/>
      <c r="EL66" s="180"/>
      <c r="EQ66" s="177"/>
      <c r="EX66" s="437"/>
      <c r="EY66" s="437"/>
      <c r="FC66" s="513"/>
      <c r="FD66" s="188" t="e">
        <f>SUM(FD48,FD54,FD60)</f>
        <v>#DIV/0!</v>
      </c>
      <c r="FE66" s="187" t="e">
        <f>RANK(FD66,FD64:FD66)</f>
        <v>#DIV/0!</v>
      </c>
      <c r="FF66" s="187" t="str">
        <f>CT64</f>
        <v>ライオンズ</v>
      </c>
    </row>
    <row r="67" spans="2:164" ht="8.65" customHeight="1" x14ac:dyDescent="0.15">
      <c r="B67" s="467"/>
      <c r="C67" s="468"/>
      <c r="D67" s="468"/>
      <c r="E67" s="468"/>
      <c r="F67" s="468"/>
      <c r="G67" s="468"/>
      <c r="H67" s="468"/>
      <c r="I67" s="469"/>
      <c r="J67" s="454"/>
      <c r="K67" s="470"/>
      <c r="L67" s="180"/>
      <c r="M67" s="454"/>
      <c r="N67" s="454"/>
      <c r="O67" s="468" t="s">
        <v>557</v>
      </c>
      <c r="P67" s="454"/>
      <c r="Q67" s="454"/>
      <c r="R67" s="177"/>
      <c r="S67" s="472"/>
      <c r="T67" s="470"/>
      <c r="U67" s="472"/>
      <c r="V67" s="470"/>
      <c r="W67" s="180"/>
      <c r="X67" s="454"/>
      <c r="Y67" s="454"/>
      <c r="Z67" s="468" t="s">
        <v>557</v>
      </c>
      <c r="AA67" s="454"/>
      <c r="AB67" s="454"/>
      <c r="AC67" s="177"/>
      <c r="AD67" s="472"/>
      <c r="AE67" s="470"/>
      <c r="AF67" s="496"/>
      <c r="AG67" s="497"/>
      <c r="AH67" s="497"/>
      <c r="AI67" s="497"/>
      <c r="AJ67" s="497"/>
      <c r="AK67" s="497"/>
      <c r="AL67" s="497"/>
      <c r="AM67" s="497"/>
      <c r="AN67" s="497"/>
      <c r="AO67" s="497"/>
      <c r="AP67" s="498"/>
      <c r="AQ67" s="475"/>
      <c r="AR67" s="476"/>
      <c r="AS67" s="476"/>
      <c r="AT67" s="476"/>
      <c r="AU67" s="476"/>
      <c r="AV67" s="477"/>
      <c r="AW67" s="475"/>
      <c r="AX67" s="476"/>
      <c r="AY67" s="476"/>
      <c r="AZ67" s="476"/>
      <c r="BA67" s="476"/>
      <c r="BB67" s="477"/>
      <c r="BC67" s="475"/>
      <c r="BD67" s="476"/>
      <c r="BE67" s="476"/>
      <c r="BF67" s="476"/>
      <c r="BG67" s="476"/>
      <c r="BH67" s="477"/>
      <c r="BI67" s="488"/>
      <c r="BJ67" s="488"/>
      <c r="CT67" s="480"/>
      <c r="CU67" s="481"/>
      <c r="CV67" s="481"/>
      <c r="CW67" s="481"/>
      <c r="CX67" s="481"/>
      <c r="CY67" s="481"/>
      <c r="CZ67" s="481"/>
      <c r="DA67" s="482"/>
      <c r="DB67" s="454"/>
      <c r="DC67" s="470"/>
      <c r="DD67" s="213"/>
      <c r="DE67" s="454" t="b">
        <f>IF(M67&gt;P67,"1",IF(M67&lt;P67,"0"))</f>
        <v>0</v>
      </c>
      <c r="DF67" s="454"/>
      <c r="DG67" s="454" t="b">
        <f>IF(M67&lt;P67,"1",IF(M67&gt;P67,"0"))</f>
        <v>0</v>
      </c>
      <c r="DH67" s="454"/>
      <c r="DI67" s="209"/>
      <c r="DJ67" s="472"/>
      <c r="DK67" s="470"/>
      <c r="DL67" s="472"/>
      <c r="DM67" s="470"/>
      <c r="DN67" s="213"/>
      <c r="DO67" s="454" t="b">
        <f>IF(X67&gt;AA67,"1",IF(X67&lt;AA67,"0"))</f>
        <v>0</v>
      </c>
      <c r="DP67" s="454"/>
      <c r="DQ67" s="454" t="b">
        <f>IF(X67&lt;AA67,"1",IF(X67&gt;AA67,"0"))</f>
        <v>0</v>
      </c>
      <c r="DR67" s="454"/>
      <c r="DS67" s="209"/>
      <c r="DT67" s="472"/>
      <c r="DU67" s="470"/>
      <c r="DV67" s="496"/>
      <c r="DW67" s="497"/>
      <c r="DX67" s="497"/>
      <c r="DY67" s="497"/>
      <c r="DZ67" s="497"/>
      <c r="EA67" s="497"/>
      <c r="EB67" s="497"/>
      <c r="EC67" s="497"/>
      <c r="ED67" s="497"/>
      <c r="EE67" s="498"/>
      <c r="EF67" s="180"/>
      <c r="EK67" s="177"/>
      <c r="EL67" s="180"/>
      <c r="EQ67" s="177"/>
      <c r="EX67" s="437"/>
      <c r="EY67" s="437"/>
      <c r="FC67" s="513"/>
      <c r="FD67" s="188"/>
      <c r="FE67" s="187"/>
      <c r="FF67" s="187"/>
    </row>
    <row r="68" spans="2:164" ht="8.65" customHeight="1" x14ac:dyDescent="0.15">
      <c r="B68" s="246"/>
      <c r="C68" s="237"/>
      <c r="D68" s="237"/>
      <c r="E68" s="237"/>
      <c r="F68" s="237"/>
      <c r="G68" s="237"/>
      <c r="H68" s="237"/>
      <c r="I68" s="245"/>
      <c r="L68" s="196"/>
      <c r="M68" s="454"/>
      <c r="N68" s="454"/>
      <c r="O68" s="468"/>
      <c r="P68" s="454"/>
      <c r="Q68" s="454"/>
      <c r="R68" s="197"/>
      <c r="T68" s="177"/>
      <c r="U68" s="180"/>
      <c r="W68" s="196"/>
      <c r="X68" s="454"/>
      <c r="Y68" s="454"/>
      <c r="Z68" s="468"/>
      <c r="AA68" s="454"/>
      <c r="AB68" s="454"/>
      <c r="AC68" s="197"/>
      <c r="AE68" s="177"/>
      <c r="AF68" s="496"/>
      <c r="AG68" s="497"/>
      <c r="AH68" s="497"/>
      <c r="AI68" s="497"/>
      <c r="AJ68" s="497"/>
      <c r="AK68" s="497"/>
      <c r="AL68" s="497"/>
      <c r="AM68" s="497"/>
      <c r="AN68" s="497"/>
      <c r="AO68" s="497"/>
      <c r="AP68" s="498"/>
      <c r="AQ68" s="455"/>
      <c r="AR68" s="456"/>
      <c r="AS68" s="456"/>
      <c r="AT68" s="456"/>
      <c r="AU68" s="456"/>
      <c r="AV68" s="457"/>
      <c r="AW68" s="448"/>
      <c r="AX68" s="456"/>
      <c r="AY68" s="456"/>
      <c r="AZ68" s="456"/>
      <c r="BA68" s="456"/>
      <c r="BB68" s="457"/>
      <c r="BC68" s="448"/>
      <c r="BD68" s="456"/>
      <c r="BE68" s="456"/>
      <c r="BF68" s="456"/>
      <c r="BG68" s="456"/>
      <c r="BH68" s="457"/>
      <c r="BI68" s="488"/>
      <c r="BJ68" s="488"/>
      <c r="CT68" s="198"/>
      <c r="CU68" s="178"/>
      <c r="CV68" s="178"/>
      <c r="CW68" s="178"/>
      <c r="CX68" s="178"/>
      <c r="CY68" s="178"/>
      <c r="CZ68" s="178"/>
      <c r="DA68" s="179"/>
      <c r="DB68" s="208"/>
      <c r="DC68" s="208"/>
      <c r="DD68" s="215"/>
      <c r="DE68" s="454"/>
      <c r="DF68" s="454"/>
      <c r="DG68" s="454"/>
      <c r="DH68" s="454"/>
      <c r="DI68" s="216"/>
      <c r="DJ68" s="208"/>
      <c r="DK68" s="209"/>
      <c r="DL68" s="213"/>
      <c r="DM68" s="208"/>
      <c r="DN68" s="215"/>
      <c r="DO68" s="454"/>
      <c r="DP68" s="454"/>
      <c r="DQ68" s="454"/>
      <c r="DR68" s="454"/>
      <c r="DS68" s="216"/>
      <c r="DT68" s="208"/>
      <c r="DU68" s="209"/>
      <c r="DV68" s="496"/>
      <c r="DW68" s="497"/>
      <c r="DX68" s="497"/>
      <c r="DY68" s="497"/>
      <c r="DZ68" s="497"/>
      <c r="EA68" s="497"/>
      <c r="EB68" s="497"/>
      <c r="EC68" s="497"/>
      <c r="ED68" s="497"/>
      <c r="EE68" s="498"/>
      <c r="EF68" s="455">
        <f>IF(EJ64=0,EF64,EF64/EJ64)</f>
        <v>0</v>
      </c>
      <c r="EG68" s="483"/>
      <c r="EH68" s="483"/>
      <c r="EI68" s="483"/>
      <c r="EJ68" s="483"/>
      <c r="EK68" s="484"/>
      <c r="EL68" s="448" t="str">
        <f>FG54</f>
        <v>MAX</v>
      </c>
      <c r="EM68" s="449"/>
      <c r="EN68" s="449"/>
      <c r="EO68" s="449"/>
      <c r="EP68" s="449"/>
      <c r="EQ68" s="450"/>
      <c r="ER68" s="448" t="e">
        <f>ER64/EV64</f>
        <v>#DIV/0!</v>
      </c>
      <c r="ES68" s="449"/>
      <c r="ET68" s="449"/>
      <c r="EU68" s="449"/>
      <c r="EV68" s="449"/>
      <c r="EW68" s="450"/>
      <c r="EX68" s="437"/>
      <c r="EY68" s="437"/>
    </row>
    <row r="69" spans="2:164" ht="8.65" customHeight="1" x14ac:dyDescent="0.15">
      <c r="B69" s="247"/>
      <c r="C69" s="241"/>
      <c r="D69" s="241"/>
      <c r="E69" s="241"/>
      <c r="F69" s="241"/>
      <c r="G69" s="241"/>
      <c r="H69" s="241"/>
      <c r="I69" s="248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197"/>
      <c r="U69" s="196"/>
      <c r="V69" s="203"/>
      <c r="W69" s="203"/>
      <c r="X69" s="203"/>
      <c r="Y69" s="203"/>
      <c r="Z69" s="203"/>
      <c r="AA69" s="203"/>
      <c r="AB69" s="203"/>
      <c r="AC69" s="203"/>
      <c r="AD69" s="203"/>
      <c r="AE69" s="197"/>
      <c r="AF69" s="499"/>
      <c r="AG69" s="500"/>
      <c r="AH69" s="500"/>
      <c r="AI69" s="500"/>
      <c r="AJ69" s="500"/>
      <c r="AK69" s="500"/>
      <c r="AL69" s="500"/>
      <c r="AM69" s="500"/>
      <c r="AN69" s="500"/>
      <c r="AO69" s="500"/>
      <c r="AP69" s="501"/>
      <c r="AQ69" s="458"/>
      <c r="AR69" s="459"/>
      <c r="AS69" s="459"/>
      <c r="AT69" s="459"/>
      <c r="AU69" s="459"/>
      <c r="AV69" s="460"/>
      <c r="AW69" s="458"/>
      <c r="AX69" s="459"/>
      <c r="AY69" s="459"/>
      <c r="AZ69" s="459"/>
      <c r="BA69" s="459"/>
      <c r="BB69" s="460"/>
      <c r="BC69" s="458"/>
      <c r="BD69" s="459"/>
      <c r="BE69" s="459"/>
      <c r="BF69" s="459"/>
      <c r="BG69" s="459"/>
      <c r="BH69" s="460"/>
      <c r="BI69" s="488"/>
      <c r="BJ69" s="488"/>
      <c r="CT69" s="204"/>
      <c r="CU69" s="205"/>
      <c r="CV69" s="205"/>
      <c r="CW69" s="205"/>
      <c r="CX69" s="205"/>
      <c r="CY69" s="205"/>
      <c r="CZ69" s="205"/>
      <c r="DA69" s="206"/>
      <c r="DB69" s="217"/>
      <c r="DC69" s="217"/>
      <c r="DD69" s="217"/>
      <c r="DE69" s="217"/>
      <c r="DF69" s="217"/>
      <c r="DG69" s="217"/>
      <c r="DH69" s="217"/>
      <c r="DI69" s="217"/>
      <c r="DJ69" s="217"/>
      <c r="DK69" s="216"/>
      <c r="DL69" s="215"/>
      <c r="DM69" s="217"/>
      <c r="DN69" s="217"/>
      <c r="DO69" s="217"/>
      <c r="DP69" s="217"/>
      <c r="DQ69" s="217"/>
      <c r="DR69" s="217"/>
      <c r="DS69" s="217"/>
      <c r="DT69" s="217"/>
      <c r="DU69" s="216"/>
      <c r="DV69" s="499"/>
      <c r="DW69" s="500"/>
      <c r="DX69" s="500"/>
      <c r="DY69" s="500"/>
      <c r="DZ69" s="500"/>
      <c r="EA69" s="500"/>
      <c r="EB69" s="500"/>
      <c r="EC69" s="500"/>
      <c r="ED69" s="500"/>
      <c r="EE69" s="501"/>
      <c r="EF69" s="485"/>
      <c r="EG69" s="486"/>
      <c r="EH69" s="486"/>
      <c r="EI69" s="486"/>
      <c r="EJ69" s="486"/>
      <c r="EK69" s="487"/>
      <c r="EL69" s="451"/>
      <c r="EM69" s="452"/>
      <c r="EN69" s="452"/>
      <c r="EO69" s="452"/>
      <c r="EP69" s="452"/>
      <c r="EQ69" s="453"/>
      <c r="ER69" s="451"/>
      <c r="ES69" s="452"/>
      <c r="ET69" s="452"/>
      <c r="EU69" s="452"/>
      <c r="EV69" s="452"/>
      <c r="EW69" s="453"/>
      <c r="EX69" s="437"/>
      <c r="EY69" s="437"/>
    </row>
    <row r="70" spans="2:164" ht="8.65" customHeight="1" x14ac:dyDescent="0.15"/>
    <row r="71" spans="2:164" ht="8.65" customHeight="1" x14ac:dyDescent="0.15">
      <c r="B71" s="502" t="s">
        <v>639</v>
      </c>
      <c r="C71" s="503"/>
      <c r="D71" s="503"/>
      <c r="E71" s="503"/>
      <c r="F71" s="503"/>
      <c r="G71" s="503"/>
      <c r="H71" s="503"/>
      <c r="I71" s="538"/>
      <c r="J71" s="441" t="str">
        <f>B76</f>
        <v>A3</v>
      </c>
      <c r="K71" s="442"/>
      <c r="L71" s="173"/>
      <c r="M71" s="173"/>
      <c r="N71" s="173"/>
      <c r="O71" s="173"/>
      <c r="P71" s="173"/>
      <c r="Q71" s="173"/>
      <c r="R71" s="173"/>
      <c r="S71" s="173"/>
      <c r="T71" s="174"/>
      <c r="U71" s="441" t="str">
        <f>B84</f>
        <v>A4</v>
      </c>
      <c r="V71" s="442"/>
      <c r="W71" s="173"/>
      <c r="X71" s="173"/>
      <c r="Y71" s="173"/>
      <c r="Z71" s="173"/>
      <c r="AA71" s="173"/>
      <c r="AB71" s="173"/>
      <c r="AC71" s="173"/>
      <c r="AD71" s="173"/>
      <c r="AE71" s="174"/>
      <c r="AF71" s="441" t="str">
        <f>B92</f>
        <v>B3</v>
      </c>
      <c r="AG71" s="442"/>
      <c r="AH71" s="173"/>
      <c r="AI71" s="173"/>
      <c r="AJ71" s="173"/>
      <c r="AK71" s="173"/>
      <c r="AL71" s="173"/>
      <c r="AM71" s="173"/>
      <c r="AN71" s="173"/>
      <c r="AO71" s="173"/>
      <c r="AP71" s="174"/>
      <c r="AQ71" s="437" t="s">
        <v>550</v>
      </c>
      <c r="AR71" s="437"/>
      <c r="AS71" s="437"/>
      <c r="AT71" s="437"/>
      <c r="AU71" s="437"/>
      <c r="AV71" s="437"/>
      <c r="AW71" s="437" t="s">
        <v>551</v>
      </c>
      <c r="AX71" s="437"/>
      <c r="AY71" s="437"/>
      <c r="AZ71" s="437"/>
      <c r="BA71" s="437"/>
      <c r="BB71" s="437"/>
      <c r="BC71" s="437" t="s">
        <v>552</v>
      </c>
      <c r="BD71" s="437"/>
      <c r="BE71" s="437"/>
      <c r="BF71" s="437"/>
      <c r="BG71" s="437"/>
      <c r="BH71" s="437"/>
      <c r="BI71" s="537" t="s">
        <v>553</v>
      </c>
      <c r="BJ71" s="537"/>
      <c r="CT71" s="441" t="s">
        <v>549</v>
      </c>
      <c r="CU71" s="442"/>
      <c r="CV71" s="442"/>
      <c r="CW71" s="442"/>
      <c r="CX71" s="442"/>
      <c r="CY71" s="442"/>
      <c r="CZ71" s="442"/>
      <c r="DA71" s="443"/>
      <c r="DB71" s="489">
        <v>1</v>
      </c>
      <c r="DC71" s="490"/>
      <c r="DD71" s="175"/>
      <c r="DE71" s="175"/>
      <c r="DF71" s="175"/>
      <c r="DG71" s="175"/>
      <c r="DH71" s="175"/>
      <c r="DI71" s="175"/>
      <c r="DJ71" s="175"/>
      <c r="DK71" s="176"/>
      <c r="DL71" s="489">
        <v>2</v>
      </c>
      <c r="DM71" s="490"/>
      <c r="DN71" s="175"/>
      <c r="DO71" s="175"/>
      <c r="DP71" s="175"/>
      <c r="DQ71" s="175"/>
      <c r="DR71" s="175"/>
      <c r="DS71" s="175"/>
      <c r="DT71" s="175"/>
      <c r="DU71" s="176"/>
      <c r="DV71" s="489">
        <v>3</v>
      </c>
      <c r="DW71" s="490"/>
      <c r="DX71" s="175"/>
      <c r="DY71" s="175"/>
      <c r="DZ71" s="175"/>
      <c r="EA71" s="175"/>
      <c r="EB71" s="175"/>
      <c r="EC71" s="175"/>
      <c r="ED71" s="175"/>
      <c r="EE71" s="176"/>
      <c r="EF71" s="529" t="s">
        <v>550</v>
      </c>
      <c r="EG71" s="529"/>
      <c r="EH71" s="529"/>
      <c r="EI71" s="529"/>
      <c r="EJ71" s="529"/>
      <c r="EK71" s="529"/>
      <c r="EL71" s="529" t="s">
        <v>551</v>
      </c>
      <c r="EM71" s="529"/>
      <c r="EN71" s="529"/>
      <c r="EO71" s="529"/>
      <c r="EP71" s="529"/>
      <c r="EQ71" s="529"/>
      <c r="ER71" s="529" t="s">
        <v>552</v>
      </c>
      <c r="ES71" s="529"/>
      <c r="ET71" s="529"/>
      <c r="EU71" s="529"/>
      <c r="EV71" s="529"/>
      <c r="EW71" s="529"/>
      <c r="EX71" s="530" t="s">
        <v>553</v>
      </c>
      <c r="EY71" s="530"/>
    </row>
    <row r="72" spans="2:164" ht="8.65" customHeight="1" x14ac:dyDescent="0.15">
      <c r="B72" s="467"/>
      <c r="C72" s="468"/>
      <c r="D72" s="468"/>
      <c r="E72" s="468"/>
      <c r="F72" s="468"/>
      <c r="G72" s="468"/>
      <c r="H72" s="468"/>
      <c r="I72" s="469"/>
      <c r="J72" s="446"/>
      <c r="K72" s="444"/>
      <c r="T72" s="177"/>
      <c r="U72" s="446"/>
      <c r="V72" s="444"/>
      <c r="AE72" s="177"/>
      <c r="AF72" s="446"/>
      <c r="AG72" s="444"/>
      <c r="AP72" s="177"/>
      <c r="AQ72" s="437"/>
      <c r="AR72" s="437"/>
      <c r="AS72" s="437"/>
      <c r="AT72" s="437"/>
      <c r="AU72" s="437"/>
      <c r="AV72" s="437"/>
      <c r="AW72" s="437"/>
      <c r="AX72" s="437"/>
      <c r="AY72" s="437"/>
      <c r="AZ72" s="437"/>
      <c r="BA72" s="437"/>
      <c r="BB72" s="437"/>
      <c r="BC72" s="437"/>
      <c r="BD72" s="437"/>
      <c r="BE72" s="437"/>
      <c r="BF72" s="437"/>
      <c r="BG72" s="437"/>
      <c r="BH72" s="437"/>
      <c r="BI72" s="537"/>
      <c r="BJ72" s="537"/>
      <c r="CT72" s="446"/>
      <c r="CU72" s="444"/>
      <c r="CV72" s="444"/>
      <c r="CW72" s="444"/>
      <c r="CX72" s="444"/>
      <c r="CY72" s="444"/>
      <c r="CZ72" s="444"/>
      <c r="DA72" s="447"/>
      <c r="DB72" s="491"/>
      <c r="DC72" s="492"/>
      <c r="DD72" s="178"/>
      <c r="DE72" s="178"/>
      <c r="DF72" s="178"/>
      <c r="DG72" s="178"/>
      <c r="DH72" s="178"/>
      <c r="DI72" s="178"/>
      <c r="DJ72" s="178"/>
      <c r="DK72" s="179"/>
      <c r="DL72" s="491"/>
      <c r="DM72" s="492"/>
      <c r="DN72" s="178"/>
      <c r="DO72" s="178"/>
      <c r="DP72" s="178"/>
      <c r="DQ72" s="178"/>
      <c r="DR72" s="178"/>
      <c r="DS72" s="178"/>
      <c r="DT72" s="178"/>
      <c r="DU72" s="179"/>
      <c r="DV72" s="491"/>
      <c r="DW72" s="492"/>
      <c r="DX72" s="178"/>
      <c r="DY72" s="178"/>
      <c r="DZ72" s="178"/>
      <c r="EA72" s="178"/>
      <c r="EB72" s="178"/>
      <c r="EC72" s="178"/>
      <c r="ED72" s="178"/>
      <c r="EE72" s="179"/>
      <c r="EF72" s="529"/>
      <c r="EG72" s="529"/>
      <c r="EH72" s="529"/>
      <c r="EI72" s="529"/>
      <c r="EJ72" s="529"/>
      <c r="EK72" s="529"/>
      <c r="EL72" s="529"/>
      <c r="EM72" s="529"/>
      <c r="EN72" s="529"/>
      <c r="EO72" s="529"/>
      <c r="EP72" s="529"/>
      <c r="EQ72" s="529"/>
      <c r="ER72" s="529"/>
      <c r="ES72" s="529"/>
      <c r="ET72" s="529"/>
      <c r="EU72" s="529"/>
      <c r="EV72" s="529"/>
      <c r="EW72" s="529"/>
      <c r="EX72" s="530"/>
      <c r="EY72" s="530"/>
    </row>
    <row r="73" spans="2:164" ht="8.65" customHeight="1" x14ac:dyDescent="0.15">
      <c r="B73" s="467"/>
      <c r="C73" s="468"/>
      <c r="D73" s="468"/>
      <c r="E73" s="468"/>
      <c r="F73" s="468"/>
      <c r="G73" s="468"/>
      <c r="H73" s="468"/>
      <c r="I73" s="469"/>
      <c r="J73" s="539">
        <f>B78</f>
        <v>0</v>
      </c>
      <c r="K73" s="540"/>
      <c r="L73" s="540"/>
      <c r="M73" s="540"/>
      <c r="N73" s="540"/>
      <c r="O73" s="540"/>
      <c r="P73" s="540"/>
      <c r="Q73" s="540"/>
      <c r="R73" s="540"/>
      <c r="S73" s="540"/>
      <c r="T73" s="541"/>
      <c r="U73" s="539">
        <f>B86</f>
        <v>0</v>
      </c>
      <c r="V73" s="540"/>
      <c r="W73" s="540"/>
      <c r="X73" s="540"/>
      <c r="Y73" s="540"/>
      <c r="Z73" s="540"/>
      <c r="AA73" s="540"/>
      <c r="AB73" s="540"/>
      <c r="AC73" s="540"/>
      <c r="AD73" s="540"/>
      <c r="AE73" s="541"/>
      <c r="AF73" s="539">
        <f>B94</f>
        <v>0</v>
      </c>
      <c r="AG73" s="540"/>
      <c r="AH73" s="540"/>
      <c r="AI73" s="540"/>
      <c r="AJ73" s="540"/>
      <c r="AK73" s="540"/>
      <c r="AL73" s="540"/>
      <c r="AM73" s="540"/>
      <c r="AN73" s="540"/>
      <c r="AO73" s="540"/>
      <c r="AP73" s="541"/>
      <c r="AQ73" s="437"/>
      <c r="AR73" s="437"/>
      <c r="AS73" s="437"/>
      <c r="AT73" s="437"/>
      <c r="AU73" s="437"/>
      <c r="AV73" s="437"/>
      <c r="AW73" s="437"/>
      <c r="AX73" s="437"/>
      <c r="AY73" s="437"/>
      <c r="AZ73" s="437"/>
      <c r="BA73" s="437"/>
      <c r="BB73" s="437"/>
      <c r="BC73" s="437"/>
      <c r="BD73" s="437"/>
      <c r="BE73" s="437"/>
      <c r="BF73" s="437"/>
      <c r="BG73" s="437"/>
      <c r="BH73" s="437"/>
      <c r="BI73" s="537"/>
      <c r="BJ73" s="537"/>
      <c r="CT73" s="446"/>
      <c r="CU73" s="444"/>
      <c r="CV73" s="444"/>
      <c r="CW73" s="444"/>
      <c r="CX73" s="444"/>
      <c r="CY73" s="444"/>
      <c r="CZ73" s="444"/>
      <c r="DA73" s="447"/>
      <c r="DB73" s="531">
        <f>CT78</f>
        <v>0</v>
      </c>
      <c r="DC73" s="532"/>
      <c r="DD73" s="532"/>
      <c r="DE73" s="532"/>
      <c r="DF73" s="532"/>
      <c r="DG73" s="532"/>
      <c r="DH73" s="532"/>
      <c r="DI73" s="532"/>
      <c r="DJ73" s="532"/>
      <c r="DK73" s="533"/>
      <c r="DL73" s="531">
        <f>CT86</f>
        <v>0</v>
      </c>
      <c r="DM73" s="532"/>
      <c r="DN73" s="532"/>
      <c r="DO73" s="532"/>
      <c r="DP73" s="532"/>
      <c r="DQ73" s="532"/>
      <c r="DR73" s="532"/>
      <c r="DS73" s="532"/>
      <c r="DT73" s="532"/>
      <c r="DU73" s="533"/>
      <c r="DV73" s="531">
        <f>CT94</f>
        <v>0</v>
      </c>
      <c r="DW73" s="532"/>
      <c r="DX73" s="532"/>
      <c r="DY73" s="532"/>
      <c r="DZ73" s="532"/>
      <c r="EA73" s="532"/>
      <c r="EB73" s="532"/>
      <c r="EC73" s="532"/>
      <c r="ED73" s="532"/>
      <c r="EE73" s="533"/>
      <c r="EF73" s="529"/>
      <c r="EG73" s="529"/>
      <c r="EH73" s="529"/>
      <c r="EI73" s="529"/>
      <c r="EJ73" s="529"/>
      <c r="EK73" s="529"/>
      <c r="EL73" s="529"/>
      <c r="EM73" s="529"/>
      <c r="EN73" s="529"/>
      <c r="EO73" s="529"/>
      <c r="EP73" s="529"/>
      <c r="EQ73" s="529"/>
      <c r="ER73" s="529"/>
      <c r="ES73" s="529"/>
      <c r="ET73" s="529"/>
      <c r="EU73" s="529"/>
      <c r="EV73" s="529"/>
      <c r="EW73" s="529"/>
      <c r="EX73" s="530"/>
      <c r="EY73" s="530"/>
    </row>
    <row r="74" spans="2:164" ht="8.65" customHeight="1" x14ac:dyDescent="0.15">
      <c r="B74" s="523" t="s">
        <v>17</v>
      </c>
      <c r="C74" s="524"/>
      <c r="D74" s="524"/>
      <c r="E74" s="524"/>
      <c r="F74" s="524"/>
      <c r="G74" s="524"/>
      <c r="H74" s="524"/>
      <c r="I74" s="525"/>
      <c r="J74" s="539"/>
      <c r="K74" s="540"/>
      <c r="L74" s="540"/>
      <c r="M74" s="540"/>
      <c r="N74" s="540"/>
      <c r="O74" s="540"/>
      <c r="P74" s="540"/>
      <c r="Q74" s="540"/>
      <c r="R74" s="540"/>
      <c r="S74" s="540"/>
      <c r="T74" s="541"/>
      <c r="U74" s="539"/>
      <c r="V74" s="540"/>
      <c r="W74" s="540"/>
      <c r="X74" s="540"/>
      <c r="Y74" s="540"/>
      <c r="Z74" s="540"/>
      <c r="AA74" s="540"/>
      <c r="AB74" s="540"/>
      <c r="AC74" s="540"/>
      <c r="AD74" s="540"/>
      <c r="AE74" s="541"/>
      <c r="AF74" s="539"/>
      <c r="AG74" s="540"/>
      <c r="AH74" s="540"/>
      <c r="AI74" s="540"/>
      <c r="AJ74" s="540"/>
      <c r="AK74" s="540"/>
      <c r="AL74" s="540"/>
      <c r="AM74" s="540"/>
      <c r="AN74" s="540"/>
      <c r="AO74" s="540"/>
      <c r="AP74" s="541"/>
      <c r="AQ74" s="437"/>
      <c r="AR74" s="437"/>
      <c r="AS74" s="437"/>
      <c r="AT74" s="437"/>
      <c r="AU74" s="437"/>
      <c r="AV74" s="437"/>
      <c r="AW74" s="437"/>
      <c r="AX74" s="437"/>
      <c r="AY74" s="437"/>
      <c r="AZ74" s="437"/>
      <c r="BA74" s="437"/>
      <c r="BB74" s="437"/>
      <c r="BC74" s="437"/>
      <c r="BD74" s="437"/>
      <c r="BE74" s="437"/>
      <c r="BF74" s="437"/>
      <c r="BG74" s="437"/>
      <c r="BH74" s="437"/>
      <c r="BI74" s="537"/>
      <c r="BJ74" s="537"/>
      <c r="CT74" s="446" t="s">
        <v>554</v>
      </c>
      <c r="CU74" s="444"/>
      <c r="CV74" s="444"/>
      <c r="CW74" s="444"/>
      <c r="CX74" s="444"/>
      <c r="CY74" s="444"/>
      <c r="CZ74" s="444"/>
      <c r="DA74" s="447"/>
      <c r="DB74" s="531"/>
      <c r="DC74" s="532"/>
      <c r="DD74" s="532"/>
      <c r="DE74" s="532"/>
      <c r="DF74" s="532"/>
      <c r="DG74" s="532"/>
      <c r="DH74" s="532"/>
      <c r="DI74" s="532"/>
      <c r="DJ74" s="532"/>
      <c r="DK74" s="533"/>
      <c r="DL74" s="531"/>
      <c r="DM74" s="532"/>
      <c r="DN74" s="532"/>
      <c r="DO74" s="532"/>
      <c r="DP74" s="532"/>
      <c r="DQ74" s="532"/>
      <c r="DR74" s="532"/>
      <c r="DS74" s="532"/>
      <c r="DT74" s="532"/>
      <c r="DU74" s="533"/>
      <c r="DV74" s="531"/>
      <c r="DW74" s="532"/>
      <c r="DX74" s="532"/>
      <c r="DY74" s="532"/>
      <c r="DZ74" s="532"/>
      <c r="EA74" s="532"/>
      <c r="EB74" s="532"/>
      <c r="EC74" s="532"/>
      <c r="ED74" s="532"/>
      <c r="EE74" s="533"/>
      <c r="EF74" s="529"/>
      <c r="EG74" s="529"/>
      <c r="EH74" s="529"/>
      <c r="EI74" s="529"/>
      <c r="EJ74" s="529"/>
      <c r="EK74" s="529"/>
      <c r="EL74" s="529"/>
      <c r="EM74" s="529"/>
      <c r="EN74" s="529"/>
      <c r="EO74" s="529"/>
      <c r="EP74" s="529"/>
      <c r="EQ74" s="529"/>
      <c r="ER74" s="529"/>
      <c r="ES74" s="529"/>
      <c r="ET74" s="529"/>
      <c r="EU74" s="529"/>
      <c r="EV74" s="529"/>
      <c r="EW74" s="529"/>
      <c r="EX74" s="530"/>
      <c r="EY74" s="530"/>
    </row>
    <row r="75" spans="2:164" ht="8.65" customHeight="1" x14ac:dyDescent="0.15">
      <c r="B75" s="526"/>
      <c r="C75" s="527"/>
      <c r="D75" s="527"/>
      <c r="E75" s="527"/>
      <c r="F75" s="527"/>
      <c r="G75" s="527"/>
      <c r="H75" s="527"/>
      <c r="I75" s="528"/>
      <c r="J75" s="542"/>
      <c r="K75" s="543"/>
      <c r="L75" s="543"/>
      <c r="M75" s="543"/>
      <c r="N75" s="543"/>
      <c r="O75" s="543"/>
      <c r="P75" s="543"/>
      <c r="Q75" s="543"/>
      <c r="R75" s="543"/>
      <c r="S75" s="543"/>
      <c r="T75" s="544"/>
      <c r="U75" s="542"/>
      <c r="V75" s="543"/>
      <c r="W75" s="543"/>
      <c r="X75" s="543"/>
      <c r="Y75" s="543"/>
      <c r="Z75" s="543"/>
      <c r="AA75" s="543"/>
      <c r="AB75" s="543"/>
      <c r="AC75" s="543"/>
      <c r="AD75" s="543"/>
      <c r="AE75" s="544"/>
      <c r="AF75" s="542"/>
      <c r="AG75" s="543"/>
      <c r="AH75" s="543"/>
      <c r="AI75" s="543"/>
      <c r="AJ75" s="543"/>
      <c r="AK75" s="543"/>
      <c r="AL75" s="543"/>
      <c r="AM75" s="543"/>
      <c r="AN75" s="543"/>
      <c r="AO75" s="543"/>
      <c r="AP75" s="544"/>
      <c r="AQ75" s="437"/>
      <c r="AR75" s="437"/>
      <c r="AS75" s="437"/>
      <c r="AT75" s="437"/>
      <c r="AU75" s="437"/>
      <c r="AV75" s="437"/>
      <c r="AW75" s="437"/>
      <c r="AX75" s="437"/>
      <c r="AY75" s="437"/>
      <c r="AZ75" s="437"/>
      <c r="BA75" s="437"/>
      <c r="BB75" s="437"/>
      <c r="BC75" s="437"/>
      <c r="BD75" s="437"/>
      <c r="BE75" s="437"/>
      <c r="BF75" s="437"/>
      <c r="BG75" s="437"/>
      <c r="BH75" s="437"/>
      <c r="BI75" s="537"/>
      <c r="BJ75" s="537"/>
      <c r="CT75" s="438"/>
      <c r="CU75" s="439"/>
      <c r="CV75" s="439"/>
      <c r="CW75" s="439"/>
      <c r="CX75" s="439"/>
      <c r="CY75" s="439"/>
      <c r="CZ75" s="439"/>
      <c r="DA75" s="440"/>
      <c r="DB75" s="534"/>
      <c r="DC75" s="535"/>
      <c r="DD75" s="535"/>
      <c r="DE75" s="535"/>
      <c r="DF75" s="535"/>
      <c r="DG75" s="535"/>
      <c r="DH75" s="535"/>
      <c r="DI75" s="535"/>
      <c r="DJ75" s="535"/>
      <c r="DK75" s="536"/>
      <c r="DL75" s="534"/>
      <c r="DM75" s="535"/>
      <c r="DN75" s="535"/>
      <c r="DO75" s="535"/>
      <c r="DP75" s="535"/>
      <c r="DQ75" s="535"/>
      <c r="DR75" s="535"/>
      <c r="DS75" s="535"/>
      <c r="DT75" s="535"/>
      <c r="DU75" s="536"/>
      <c r="DV75" s="534"/>
      <c r="DW75" s="535"/>
      <c r="DX75" s="535"/>
      <c r="DY75" s="535"/>
      <c r="DZ75" s="535"/>
      <c r="EA75" s="535"/>
      <c r="EB75" s="535"/>
      <c r="EC75" s="535"/>
      <c r="ED75" s="535"/>
      <c r="EE75" s="536"/>
      <c r="EF75" s="529"/>
      <c r="EG75" s="529"/>
      <c r="EH75" s="529"/>
      <c r="EI75" s="529"/>
      <c r="EJ75" s="529"/>
      <c r="EK75" s="529"/>
      <c r="EL75" s="529"/>
      <c r="EM75" s="529"/>
      <c r="EN75" s="529"/>
      <c r="EO75" s="529"/>
      <c r="EP75" s="529"/>
      <c r="EQ75" s="529"/>
      <c r="ER75" s="529"/>
      <c r="ES75" s="529"/>
      <c r="ET75" s="529"/>
      <c r="EU75" s="529"/>
      <c r="EV75" s="529"/>
      <c r="EW75" s="529"/>
      <c r="EX75" s="530"/>
      <c r="EY75" s="530"/>
    </row>
    <row r="76" spans="2:164" ht="8.65" customHeight="1" x14ac:dyDescent="0.15">
      <c r="B76" s="502" t="s">
        <v>640</v>
      </c>
      <c r="C76" s="503"/>
      <c r="D76" s="243"/>
      <c r="E76" s="243"/>
      <c r="F76" s="243"/>
      <c r="G76" s="243"/>
      <c r="H76" s="243"/>
      <c r="I76" s="244"/>
      <c r="J76" s="493"/>
      <c r="K76" s="494"/>
      <c r="L76" s="494"/>
      <c r="M76" s="494"/>
      <c r="N76" s="494"/>
      <c r="O76" s="494"/>
      <c r="P76" s="494"/>
      <c r="Q76" s="494"/>
      <c r="R76" s="494"/>
      <c r="S76" s="494"/>
      <c r="T76" s="495"/>
      <c r="AD76" s="442" t="s">
        <v>641</v>
      </c>
      <c r="AE76" s="443"/>
      <c r="AF76" s="180"/>
      <c r="AO76" s="442" t="s">
        <v>642</v>
      </c>
      <c r="AP76" s="443"/>
      <c r="AQ76" s="441"/>
      <c r="AR76" s="442"/>
      <c r="AS76" s="442"/>
      <c r="AT76" s="442"/>
      <c r="AU76" s="442"/>
      <c r="AV76" s="443"/>
      <c r="AW76" s="441"/>
      <c r="AX76" s="442"/>
      <c r="AY76" s="442"/>
      <c r="AZ76" s="442"/>
      <c r="BA76" s="442"/>
      <c r="BB76" s="443"/>
      <c r="BC76" s="441"/>
      <c r="BD76" s="442"/>
      <c r="BE76" s="442"/>
      <c r="BF76" s="442"/>
      <c r="BG76" s="442"/>
      <c r="BH76" s="443"/>
      <c r="BI76" s="488"/>
      <c r="BJ76" s="488"/>
      <c r="CT76" s="489">
        <v>1</v>
      </c>
      <c r="CU76" s="490"/>
      <c r="CV76" s="175"/>
      <c r="CW76" s="175"/>
      <c r="CX76" s="175"/>
      <c r="CY76" s="175"/>
      <c r="CZ76" s="175"/>
      <c r="DA76" s="176"/>
      <c r="DB76" s="493"/>
      <c r="DC76" s="494"/>
      <c r="DD76" s="494"/>
      <c r="DE76" s="494"/>
      <c r="DF76" s="494"/>
      <c r="DG76" s="494"/>
      <c r="DH76" s="494"/>
      <c r="DI76" s="494"/>
      <c r="DJ76" s="494"/>
      <c r="DK76" s="495"/>
      <c r="DL76" s="181"/>
      <c r="DM76" s="181"/>
      <c r="DN76" s="181"/>
      <c r="DO76" s="181"/>
      <c r="DP76" s="181"/>
      <c r="DQ76" s="181"/>
      <c r="DR76" s="181"/>
      <c r="DS76" s="181"/>
      <c r="DT76" s="181"/>
      <c r="DU76" s="182"/>
      <c r="DV76" s="183"/>
      <c r="DW76" s="181"/>
      <c r="DX76" s="181"/>
      <c r="DY76" s="181"/>
      <c r="DZ76" s="181"/>
      <c r="EA76" s="181"/>
      <c r="EB76" s="181"/>
      <c r="EC76" s="181"/>
      <c r="ED76" s="181"/>
      <c r="EE76" s="182"/>
      <c r="EF76" s="184">
        <f>COUNTIF(DL78,"=2")</f>
        <v>0</v>
      </c>
      <c r="EG76" s="185">
        <f>COUNTIF(DV78,"=2")</f>
        <v>0</v>
      </c>
      <c r="EH76" s="185"/>
      <c r="EI76" s="173"/>
      <c r="EJ76" s="173"/>
      <c r="EK76" s="174"/>
      <c r="EL76" s="186"/>
      <c r="EM76" s="173"/>
      <c r="EN76" s="173"/>
      <c r="EO76" s="173"/>
      <c r="EP76" s="173"/>
      <c r="EQ76" s="174"/>
      <c r="ER76" s="187">
        <f>SUM(X77:Y82)</f>
        <v>0</v>
      </c>
      <c r="ES76" s="187">
        <f>SUM(AI77:AJ82)</f>
        <v>0</v>
      </c>
      <c r="ET76" s="187"/>
      <c r="EX76" s="437"/>
      <c r="EY76" s="437"/>
      <c r="FC76" s="513" t="s">
        <v>550</v>
      </c>
      <c r="FD76" s="188">
        <f>EF82*1000</f>
        <v>0</v>
      </c>
      <c r="FE76" s="189">
        <f>RANK(FD76,FD76:FD78)</f>
        <v>1</v>
      </c>
      <c r="FF76" s="190"/>
      <c r="FG76" s="190"/>
      <c r="FH76" s="190"/>
    </row>
    <row r="77" spans="2:164" ht="8.65" customHeight="1" x14ac:dyDescent="0.15">
      <c r="B77" s="467"/>
      <c r="C77" s="468"/>
      <c r="D77" s="237"/>
      <c r="E77" s="237"/>
      <c r="F77" s="237"/>
      <c r="G77" s="237"/>
      <c r="H77" s="237"/>
      <c r="I77" s="245"/>
      <c r="J77" s="496"/>
      <c r="K77" s="497"/>
      <c r="L77" s="497"/>
      <c r="M77" s="497"/>
      <c r="N77" s="497"/>
      <c r="O77" s="497"/>
      <c r="P77" s="497"/>
      <c r="Q77" s="497"/>
      <c r="R77" s="497"/>
      <c r="S77" s="497"/>
      <c r="T77" s="498"/>
      <c r="W77" s="186"/>
      <c r="X77" s="468"/>
      <c r="Y77" s="468"/>
      <c r="Z77" s="468" t="s">
        <v>557</v>
      </c>
      <c r="AA77" s="468"/>
      <c r="AB77" s="468"/>
      <c r="AC77" s="174"/>
      <c r="AD77" s="444"/>
      <c r="AE77" s="447"/>
      <c r="AF77" s="180"/>
      <c r="AH77" s="186"/>
      <c r="AI77" s="468"/>
      <c r="AJ77" s="468"/>
      <c r="AK77" s="468" t="s">
        <v>557</v>
      </c>
      <c r="AL77" s="468"/>
      <c r="AM77" s="468"/>
      <c r="AN77" s="174"/>
      <c r="AO77" s="444"/>
      <c r="AP77" s="447"/>
      <c r="AQ77" s="446"/>
      <c r="AR77" s="444"/>
      <c r="AS77" s="444"/>
      <c r="AT77" s="444"/>
      <c r="AU77" s="444"/>
      <c r="AV77" s="447"/>
      <c r="AW77" s="446"/>
      <c r="AX77" s="444"/>
      <c r="AY77" s="444"/>
      <c r="AZ77" s="444"/>
      <c r="BA77" s="444"/>
      <c r="BB77" s="447"/>
      <c r="BC77" s="446"/>
      <c r="BD77" s="444"/>
      <c r="BE77" s="444"/>
      <c r="BF77" s="444"/>
      <c r="BG77" s="444"/>
      <c r="BH77" s="447"/>
      <c r="BI77" s="488"/>
      <c r="BJ77" s="488"/>
      <c r="CT77" s="491"/>
      <c r="CU77" s="492"/>
      <c r="CV77" s="178"/>
      <c r="CW77" s="178"/>
      <c r="CX77" s="178"/>
      <c r="CY77" s="178"/>
      <c r="CZ77" s="178"/>
      <c r="DA77" s="179"/>
      <c r="DB77" s="496"/>
      <c r="DC77" s="497"/>
      <c r="DD77" s="497"/>
      <c r="DE77" s="497"/>
      <c r="DF77" s="497"/>
      <c r="DG77" s="497"/>
      <c r="DH77" s="497"/>
      <c r="DI77" s="497"/>
      <c r="DJ77" s="497"/>
      <c r="DK77" s="498"/>
      <c r="DL77" s="181"/>
      <c r="DM77" s="181"/>
      <c r="DN77" s="193"/>
      <c r="DO77" s="454" t="b">
        <f>IF(X77&gt;AA77,"1",IF(X77&lt;AA77,"0"))</f>
        <v>0</v>
      </c>
      <c r="DP77" s="454"/>
      <c r="DQ77" s="454" t="b">
        <f>IF(X77&lt;AA77,"1",IF(X77&gt;AA77,"0"))</f>
        <v>0</v>
      </c>
      <c r="DR77" s="454"/>
      <c r="DS77" s="194"/>
      <c r="DT77" s="181"/>
      <c r="DU77" s="182"/>
      <c r="DV77" s="183"/>
      <c r="DW77" s="181"/>
      <c r="DX77" s="193"/>
      <c r="DY77" s="454" t="b">
        <f>IF(AI77&gt;AL77,"1",IF(AI77&lt;AL77,"0"))</f>
        <v>0</v>
      </c>
      <c r="DZ77" s="454"/>
      <c r="EA77" s="454" t="b">
        <f>IF(AI77&lt;AL77,"1",IF(AI77&gt;AL77,"0"))</f>
        <v>0</v>
      </c>
      <c r="EB77" s="454"/>
      <c r="EC77" s="194"/>
      <c r="ED77" s="181"/>
      <c r="EE77" s="182"/>
      <c r="EF77" s="180"/>
      <c r="EI77" s="187">
        <f>COUNTIF(DT78,"=2")</f>
        <v>0</v>
      </c>
      <c r="EJ77" s="187">
        <f>COUNTIF(ED78,"=2")</f>
        <v>0</v>
      </c>
      <c r="EK77" s="195"/>
      <c r="EL77" s="180"/>
      <c r="EQ77" s="177"/>
      <c r="EU77" s="187">
        <f>SUM(AA77:AB82)</f>
        <v>0</v>
      </c>
      <c r="EV77" s="187">
        <f>SUM(AL77:AM82)</f>
        <v>0</v>
      </c>
      <c r="EW77" s="187"/>
      <c r="EX77" s="437"/>
      <c r="EY77" s="437"/>
      <c r="FC77" s="513"/>
      <c r="FD77" s="188">
        <f>EF90*1000</f>
        <v>0</v>
      </c>
      <c r="FE77" s="189">
        <f>RANK(FD77,FD76:FD78)</f>
        <v>1</v>
      </c>
      <c r="FF77" s="190"/>
      <c r="FG77" s="190"/>
      <c r="FH77" s="190"/>
    </row>
    <row r="78" spans="2:164" ht="8.65" customHeight="1" x14ac:dyDescent="0.15">
      <c r="B78" s="467"/>
      <c r="C78" s="468"/>
      <c r="D78" s="468"/>
      <c r="E78" s="468"/>
      <c r="F78" s="468"/>
      <c r="G78" s="468"/>
      <c r="H78" s="468"/>
      <c r="I78" s="469"/>
      <c r="J78" s="496"/>
      <c r="K78" s="497"/>
      <c r="L78" s="497"/>
      <c r="M78" s="497"/>
      <c r="N78" s="497"/>
      <c r="O78" s="497"/>
      <c r="P78" s="497"/>
      <c r="Q78" s="497"/>
      <c r="R78" s="497"/>
      <c r="S78" s="497"/>
      <c r="T78" s="498"/>
      <c r="U78" s="454"/>
      <c r="V78" s="470"/>
      <c r="W78" s="180"/>
      <c r="X78" s="468"/>
      <c r="Y78" s="468"/>
      <c r="Z78" s="468"/>
      <c r="AA78" s="468"/>
      <c r="AB78" s="468"/>
      <c r="AC78" s="177"/>
      <c r="AD78" s="472"/>
      <c r="AE78" s="470"/>
      <c r="AF78" s="472"/>
      <c r="AG78" s="470"/>
      <c r="AH78" s="180"/>
      <c r="AI78" s="468"/>
      <c r="AJ78" s="468"/>
      <c r="AK78" s="468"/>
      <c r="AL78" s="468"/>
      <c r="AM78" s="468"/>
      <c r="AN78" s="177"/>
      <c r="AO78" s="472"/>
      <c r="AP78" s="470"/>
      <c r="AQ78" s="472"/>
      <c r="AR78" s="454"/>
      <c r="AS78" s="471"/>
      <c r="AT78" s="471"/>
      <c r="AU78" s="454"/>
      <c r="AV78" s="470"/>
      <c r="AW78" s="472"/>
      <c r="AX78" s="454"/>
      <c r="AY78" s="471"/>
      <c r="AZ78" s="471"/>
      <c r="BA78" s="454"/>
      <c r="BB78" s="470"/>
      <c r="BC78" s="473"/>
      <c r="BD78" s="474"/>
      <c r="BE78" s="471"/>
      <c r="BF78" s="471"/>
      <c r="BG78" s="474"/>
      <c r="BH78" s="479"/>
      <c r="BI78" s="488"/>
      <c r="BJ78" s="488"/>
      <c r="CT78" s="480">
        <f>B78</f>
        <v>0</v>
      </c>
      <c r="CU78" s="481"/>
      <c r="CV78" s="481"/>
      <c r="CW78" s="481"/>
      <c r="CX78" s="481"/>
      <c r="CY78" s="481"/>
      <c r="CZ78" s="481"/>
      <c r="DA78" s="482"/>
      <c r="DB78" s="496"/>
      <c r="DC78" s="497"/>
      <c r="DD78" s="497"/>
      <c r="DE78" s="497"/>
      <c r="DF78" s="497"/>
      <c r="DG78" s="497"/>
      <c r="DH78" s="497"/>
      <c r="DI78" s="497"/>
      <c r="DJ78" s="497"/>
      <c r="DK78" s="498"/>
      <c r="DL78" s="454">
        <f>DO77+DO79+DO81</f>
        <v>0</v>
      </c>
      <c r="DM78" s="470"/>
      <c r="DN78" s="183"/>
      <c r="DO78" s="454"/>
      <c r="DP78" s="454"/>
      <c r="DQ78" s="454"/>
      <c r="DR78" s="454"/>
      <c r="DS78" s="182"/>
      <c r="DT78" s="472">
        <f>DQ77+DQ79+DQ81</f>
        <v>0</v>
      </c>
      <c r="DU78" s="470"/>
      <c r="DV78" s="472">
        <f>DY77+DY79+DY81</f>
        <v>0</v>
      </c>
      <c r="DW78" s="470"/>
      <c r="DX78" s="183"/>
      <c r="DY78" s="454"/>
      <c r="DZ78" s="454"/>
      <c r="EA78" s="454"/>
      <c r="EB78" s="454"/>
      <c r="EC78" s="182"/>
      <c r="ED78" s="472">
        <f>EA77+EA79+EA81</f>
        <v>0</v>
      </c>
      <c r="EE78" s="470"/>
      <c r="EF78" s="472">
        <f>SUM(EF76:EH76)</f>
        <v>0</v>
      </c>
      <c r="EG78" s="454"/>
      <c r="EH78" s="471"/>
      <c r="EI78" s="471"/>
      <c r="EJ78" s="454">
        <f>SUM(EI77:EK77)</f>
        <v>0</v>
      </c>
      <c r="EK78" s="470"/>
      <c r="EL78" s="472">
        <f>SUM(DL78,DV78,)</f>
        <v>0</v>
      </c>
      <c r="EM78" s="454"/>
      <c r="EN78" s="471"/>
      <c r="EO78" s="471"/>
      <c r="EP78" s="454">
        <f>SUM(DT78,ED78,)</f>
        <v>0</v>
      </c>
      <c r="EQ78" s="470"/>
      <c r="ER78" s="473">
        <f>SUM(ER76:ET76)</f>
        <v>0</v>
      </c>
      <c r="ES78" s="474"/>
      <c r="ET78" s="471"/>
      <c r="EU78" s="471"/>
      <c r="EV78" s="474">
        <f>SUM(EU77:EW77)</f>
        <v>0</v>
      </c>
      <c r="EW78" s="479"/>
      <c r="EX78" s="437"/>
      <c r="EY78" s="437"/>
      <c r="FC78" s="513"/>
      <c r="FD78" s="188">
        <f>EF98*1000</f>
        <v>0</v>
      </c>
      <c r="FE78" s="189">
        <f>RANK(FD78,FD76:FD78)</f>
        <v>1</v>
      </c>
      <c r="FF78" s="190"/>
      <c r="FG78" s="190"/>
      <c r="FH78" s="190"/>
    </row>
    <row r="79" spans="2:164" ht="8.65" customHeight="1" x14ac:dyDescent="0.15">
      <c r="B79" s="467"/>
      <c r="C79" s="468"/>
      <c r="D79" s="468"/>
      <c r="E79" s="468"/>
      <c r="F79" s="468"/>
      <c r="G79" s="468"/>
      <c r="H79" s="468"/>
      <c r="I79" s="469"/>
      <c r="J79" s="496"/>
      <c r="K79" s="497"/>
      <c r="L79" s="497"/>
      <c r="M79" s="497"/>
      <c r="N79" s="497"/>
      <c r="O79" s="497"/>
      <c r="P79" s="497"/>
      <c r="Q79" s="497"/>
      <c r="R79" s="497"/>
      <c r="S79" s="497"/>
      <c r="T79" s="498"/>
      <c r="U79" s="454"/>
      <c r="V79" s="470"/>
      <c r="W79" s="180"/>
      <c r="X79" s="468"/>
      <c r="Y79" s="468"/>
      <c r="Z79" s="468" t="s">
        <v>557</v>
      </c>
      <c r="AA79" s="468"/>
      <c r="AB79" s="468"/>
      <c r="AC79" s="177"/>
      <c r="AD79" s="472"/>
      <c r="AE79" s="470"/>
      <c r="AF79" s="472"/>
      <c r="AG79" s="470"/>
      <c r="AH79" s="180"/>
      <c r="AI79" s="468"/>
      <c r="AJ79" s="468"/>
      <c r="AK79" s="468" t="s">
        <v>557</v>
      </c>
      <c r="AL79" s="468"/>
      <c r="AM79" s="468"/>
      <c r="AN79" s="177"/>
      <c r="AO79" s="472"/>
      <c r="AP79" s="470"/>
      <c r="AQ79" s="472"/>
      <c r="AR79" s="454"/>
      <c r="AS79" s="471"/>
      <c r="AT79" s="471"/>
      <c r="AU79" s="454"/>
      <c r="AV79" s="470"/>
      <c r="AW79" s="472"/>
      <c r="AX79" s="454"/>
      <c r="AY79" s="471"/>
      <c r="AZ79" s="471"/>
      <c r="BA79" s="454"/>
      <c r="BB79" s="470"/>
      <c r="BC79" s="473"/>
      <c r="BD79" s="474"/>
      <c r="BE79" s="471"/>
      <c r="BF79" s="471"/>
      <c r="BG79" s="474"/>
      <c r="BH79" s="479"/>
      <c r="BI79" s="488"/>
      <c r="BJ79" s="488"/>
      <c r="CT79" s="480"/>
      <c r="CU79" s="481"/>
      <c r="CV79" s="481"/>
      <c r="CW79" s="481"/>
      <c r="CX79" s="481"/>
      <c r="CY79" s="481"/>
      <c r="CZ79" s="481"/>
      <c r="DA79" s="482"/>
      <c r="DB79" s="496"/>
      <c r="DC79" s="497"/>
      <c r="DD79" s="497"/>
      <c r="DE79" s="497"/>
      <c r="DF79" s="497"/>
      <c r="DG79" s="497"/>
      <c r="DH79" s="497"/>
      <c r="DI79" s="497"/>
      <c r="DJ79" s="497"/>
      <c r="DK79" s="498"/>
      <c r="DL79" s="454"/>
      <c r="DM79" s="470"/>
      <c r="DN79" s="183"/>
      <c r="DO79" s="454" t="b">
        <f>IF(X79&gt;AA79,"1",IF(X79&lt;AA79,"0"))</f>
        <v>0</v>
      </c>
      <c r="DP79" s="454"/>
      <c r="DQ79" s="454" t="b">
        <f>IF(X79&lt;AA79,"1",IF(X79&gt;AA79,"0"))</f>
        <v>0</v>
      </c>
      <c r="DR79" s="454"/>
      <c r="DS79" s="182"/>
      <c r="DT79" s="472"/>
      <c r="DU79" s="470"/>
      <c r="DV79" s="472"/>
      <c r="DW79" s="470"/>
      <c r="DX79" s="183"/>
      <c r="DY79" s="454" t="b">
        <f>IF(AI79&gt;AL79,"1",IF(AI79&lt;AL79,"0"))</f>
        <v>0</v>
      </c>
      <c r="DZ79" s="454"/>
      <c r="EA79" s="454" t="b">
        <f>IF(AI79&lt;AL79,"1",IF(AI79&gt;AL79,"0"))</f>
        <v>0</v>
      </c>
      <c r="EB79" s="454"/>
      <c r="EC79" s="182"/>
      <c r="ED79" s="472"/>
      <c r="EE79" s="470"/>
      <c r="EF79" s="472"/>
      <c r="EG79" s="454"/>
      <c r="EH79" s="471"/>
      <c r="EI79" s="471"/>
      <c r="EJ79" s="454"/>
      <c r="EK79" s="470"/>
      <c r="EL79" s="472"/>
      <c r="EM79" s="454"/>
      <c r="EN79" s="471"/>
      <c r="EO79" s="471"/>
      <c r="EP79" s="454"/>
      <c r="EQ79" s="470"/>
      <c r="ER79" s="473"/>
      <c r="ES79" s="474"/>
      <c r="ET79" s="471"/>
      <c r="EU79" s="471"/>
      <c r="EV79" s="474"/>
      <c r="EW79" s="479"/>
      <c r="EX79" s="437"/>
      <c r="EY79" s="437"/>
      <c r="FC79" s="513"/>
      <c r="FD79" s="188"/>
      <c r="FE79" s="189"/>
      <c r="FF79" s="190"/>
      <c r="FG79" s="190"/>
      <c r="FH79" s="190"/>
    </row>
    <row r="80" spans="2:164" ht="8.65" customHeight="1" x14ac:dyDescent="0.15">
      <c r="B80" s="467"/>
      <c r="C80" s="468"/>
      <c r="D80" s="468"/>
      <c r="E80" s="468"/>
      <c r="F80" s="468"/>
      <c r="G80" s="468"/>
      <c r="H80" s="468"/>
      <c r="I80" s="469"/>
      <c r="J80" s="496"/>
      <c r="K80" s="497"/>
      <c r="L80" s="497"/>
      <c r="M80" s="497"/>
      <c r="N80" s="497"/>
      <c r="O80" s="497"/>
      <c r="P80" s="497"/>
      <c r="Q80" s="497"/>
      <c r="R80" s="497"/>
      <c r="S80" s="497"/>
      <c r="T80" s="498"/>
      <c r="U80" s="454"/>
      <c r="V80" s="470"/>
      <c r="W80" s="180"/>
      <c r="X80" s="468"/>
      <c r="Y80" s="468"/>
      <c r="Z80" s="468"/>
      <c r="AA80" s="468"/>
      <c r="AB80" s="468"/>
      <c r="AC80" s="177"/>
      <c r="AD80" s="472"/>
      <c r="AE80" s="470"/>
      <c r="AF80" s="472"/>
      <c r="AG80" s="470"/>
      <c r="AH80" s="180"/>
      <c r="AI80" s="468"/>
      <c r="AJ80" s="468"/>
      <c r="AK80" s="468"/>
      <c r="AL80" s="468"/>
      <c r="AM80" s="468"/>
      <c r="AN80" s="177"/>
      <c r="AO80" s="472"/>
      <c r="AP80" s="470"/>
      <c r="AQ80" s="446"/>
      <c r="AR80" s="444"/>
      <c r="AS80" s="444"/>
      <c r="AT80" s="444"/>
      <c r="AU80" s="444"/>
      <c r="AV80" s="447"/>
      <c r="AW80" s="446"/>
      <c r="AX80" s="444"/>
      <c r="AY80" s="444"/>
      <c r="AZ80" s="444"/>
      <c r="BA80" s="444"/>
      <c r="BB80" s="447"/>
      <c r="BC80" s="446"/>
      <c r="BD80" s="444"/>
      <c r="BE80" s="444"/>
      <c r="BF80" s="444"/>
      <c r="BG80" s="444"/>
      <c r="BH80" s="447"/>
      <c r="BI80" s="488"/>
      <c r="BJ80" s="488"/>
      <c r="CT80" s="480"/>
      <c r="CU80" s="481"/>
      <c r="CV80" s="481"/>
      <c r="CW80" s="481"/>
      <c r="CX80" s="481"/>
      <c r="CY80" s="481"/>
      <c r="CZ80" s="481"/>
      <c r="DA80" s="482"/>
      <c r="DB80" s="496"/>
      <c r="DC80" s="497"/>
      <c r="DD80" s="497"/>
      <c r="DE80" s="497"/>
      <c r="DF80" s="497"/>
      <c r="DG80" s="497"/>
      <c r="DH80" s="497"/>
      <c r="DI80" s="497"/>
      <c r="DJ80" s="497"/>
      <c r="DK80" s="498"/>
      <c r="DL80" s="454"/>
      <c r="DM80" s="470"/>
      <c r="DN80" s="183"/>
      <c r="DO80" s="454"/>
      <c r="DP80" s="454"/>
      <c r="DQ80" s="454"/>
      <c r="DR80" s="454"/>
      <c r="DS80" s="182"/>
      <c r="DT80" s="472"/>
      <c r="DU80" s="470"/>
      <c r="DV80" s="472"/>
      <c r="DW80" s="470"/>
      <c r="DX80" s="183"/>
      <c r="DY80" s="454"/>
      <c r="DZ80" s="454"/>
      <c r="EA80" s="454"/>
      <c r="EB80" s="454"/>
      <c r="EC80" s="182"/>
      <c r="ED80" s="472"/>
      <c r="EE80" s="470"/>
      <c r="EF80" s="180"/>
      <c r="EK80" s="177"/>
      <c r="EL80" s="180"/>
      <c r="EQ80" s="177"/>
      <c r="EX80" s="437"/>
      <c r="EY80" s="437"/>
      <c r="FE80" s="190"/>
    </row>
    <row r="81" spans="2:164" ht="8.65" customHeight="1" x14ac:dyDescent="0.15">
      <c r="B81" s="467"/>
      <c r="C81" s="468"/>
      <c r="D81" s="468"/>
      <c r="E81" s="468"/>
      <c r="F81" s="468"/>
      <c r="G81" s="468"/>
      <c r="H81" s="468"/>
      <c r="I81" s="469"/>
      <c r="J81" s="496"/>
      <c r="K81" s="497"/>
      <c r="L81" s="497"/>
      <c r="M81" s="497"/>
      <c r="N81" s="497"/>
      <c r="O81" s="497"/>
      <c r="P81" s="497"/>
      <c r="Q81" s="497"/>
      <c r="R81" s="497"/>
      <c r="S81" s="497"/>
      <c r="T81" s="498"/>
      <c r="U81" s="454"/>
      <c r="V81" s="470"/>
      <c r="W81" s="180"/>
      <c r="X81" s="468"/>
      <c r="Y81" s="468"/>
      <c r="Z81" s="468" t="s">
        <v>557</v>
      </c>
      <c r="AA81" s="468"/>
      <c r="AB81" s="468"/>
      <c r="AC81" s="177"/>
      <c r="AD81" s="472"/>
      <c r="AE81" s="470"/>
      <c r="AF81" s="472"/>
      <c r="AG81" s="470"/>
      <c r="AH81" s="180"/>
      <c r="AI81" s="468"/>
      <c r="AJ81" s="468"/>
      <c r="AK81" s="468" t="s">
        <v>557</v>
      </c>
      <c r="AL81" s="468"/>
      <c r="AM81" s="468"/>
      <c r="AN81" s="177"/>
      <c r="AO81" s="472"/>
      <c r="AP81" s="470"/>
      <c r="AQ81" s="475"/>
      <c r="AR81" s="476"/>
      <c r="AS81" s="476"/>
      <c r="AT81" s="476"/>
      <c r="AU81" s="476"/>
      <c r="AV81" s="477"/>
      <c r="AW81" s="475"/>
      <c r="AX81" s="476"/>
      <c r="AY81" s="476"/>
      <c r="AZ81" s="476"/>
      <c r="BA81" s="476"/>
      <c r="BB81" s="477"/>
      <c r="BC81" s="475"/>
      <c r="BD81" s="476"/>
      <c r="BE81" s="476"/>
      <c r="BF81" s="476"/>
      <c r="BG81" s="476"/>
      <c r="BH81" s="477"/>
      <c r="BI81" s="488"/>
      <c r="BJ81" s="488"/>
      <c r="CT81" s="480"/>
      <c r="CU81" s="481"/>
      <c r="CV81" s="481"/>
      <c r="CW81" s="481"/>
      <c r="CX81" s="481"/>
      <c r="CY81" s="481"/>
      <c r="CZ81" s="481"/>
      <c r="DA81" s="482"/>
      <c r="DB81" s="496"/>
      <c r="DC81" s="497"/>
      <c r="DD81" s="497"/>
      <c r="DE81" s="497"/>
      <c r="DF81" s="497"/>
      <c r="DG81" s="497"/>
      <c r="DH81" s="497"/>
      <c r="DI81" s="497"/>
      <c r="DJ81" s="497"/>
      <c r="DK81" s="498"/>
      <c r="DL81" s="454"/>
      <c r="DM81" s="470"/>
      <c r="DN81" s="183"/>
      <c r="DO81" s="454" t="b">
        <f>IF(X81&gt;AA81,"1",IF(X81&lt;AA81,"0"))</f>
        <v>0</v>
      </c>
      <c r="DP81" s="454"/>
      <c r="DQ81" s="454" t="b">
        <f>IF(X81&lt;AA81,"1",IF(X81&gt;AA81,"0"))</f>
        <v>0</v>
      </c>
      <c r="DR81" s="454"/>
      <c r="DS81" s="182"/>
      <c r="DT81" s="472"/>
      <c r="DU81" s="470"/>
      <c r="DV81" s="472"/>
      <c r="DW81" s="470"/>
      <c r="DX81" s="183"/>
      <c r="DY81" s="454" t="b">
        <f>IF(AI81&gt;AL81,"1",IF(AI81&lt;AL81,"0"))</f>
        <v>0</v>
      </c>
      <c r="DZ81" s="454"/>
      <c r="EA81" s="454" t="b">
        <f>IF(AI81&lt;AL81,"1",IF(AI81&gt;AL81,"0"))</f>
        <v>0</v>
      </c>
      <c r="EB81" s="454"/>
      <c r="EC81" s="182"/>
      <c r="ED81" s="472"/>
      <c r="EE81" s="470"/>
      <c r="EF81" s="180"/>
      <c r="EK81" s="177"/>
      <c r="EL81" s="180"/>
      <c r="EQ81" s="177"/>
      <c r="EX81" s="437"/>
      <c r="EY81" s="437"/>
      <c r="FE81" s="190"/>
    </row>
    <row r="82" spans="2:164" ht="8.65" customHeight="1" x14ac:dyDescent="0.15">
      <c r="B82" s="246"/>
      <c r="C82" s="237"/>
      <c r="D82" s="237"/>
      <c r="E82" s="237"/>
      <c r="F82" s="237"/>
      <c r="G82" s="237"/>
      <c r="H82" s="237"/>
      <c r="I82" s="245"/>
      <c r="J82" s="496"/>
      <c r="K82" s="497"/>
      <c r="L82" s="497"/>
      <c r="M82" s="497"/>
      <c r="N82" s="497"/>
      <c r="O82" s="497"/>
      <c r="P82" s="497"/>
      <c r="Q82" s="497"/>
      <c r="R82" s="497"/>
      <c r="S82" s="497"/>
      <c r="T82" s="498"/>
      <c r="W82" s="196"/>
      <c r="X82" s="468"/>
      <c r="Y82" s="468"/>
      <c r="Z82" s="468"/>
      <c r="AA82" s="468"/>
      <c r="AB82" s="468"/>
      <c r="AC82" s="197"/>
      <c r="AE82" s="177"/>
      <c r="AF82" s="180"/>
      <c r="AH82" s="196"/>
      <c r="AI82" s="468"/>
      <c r="AJ82" s="468"/>
      <c r="AK82" s="468"/>
      <c r="AL82" s="468"/>
      <c r="AM82" s="468"/>
      <c r="AN82" s="197"/>
      <c r="AP82" s="177"/>
      <c r="AQ82" s="455"/>
      <c r="AR82" s="456"/>
      <c r="AS82" s="456"/>
      <c r="AT82" s="456"/>
      <c r="AU82" s="456"/>
      <c r="AV82" s="457"/>
      <c r="AW82" s="448"/>
      <c r="AX82" s="456"/>
      <c r="AY82" s="456"/>
      <c r="AZ82" s="456"/>
      <c r="BA82" s="456"/>
      <c r="BB82" s="457"/>
      <c r="BC82" s="448"/>
      <c r="BD82" s="456"/>
      <c r="BE82" s="456"/>
      <c r="BF82" s="456"/>
      <c r="BG82" s="456"/>
      <c r="BH82" s="457"/>
      <c r="BI82" s="488"/>
      <c r="BJ82" s="488"/>
      <c r="CT82" s="198"/>
      <c r="CU82" s="178"/>
      <c r="CV82" s="178"/>
      <c r="CW82" s="178"/>
      <c r="CX82" s="178"/>
      <c r="CY82" s="178"/>
      <c r="CZ82" s="178"/>
      <c r="DA82" s="179"/>
      <c r="DB82" s="496"/>
      <c r="DC82" s="497"/>
      <c r="DD82" s="497"/>
      <c r="DE82" s="497"/>
      <c r="DF82" s="497"/>
      <c r="DG82" s="497"/>
      <c r="DH82" s="497"/>
      <c r="DI82" s="497"/>
      <c r="DJ82" s="497"/>
      <c r="DK82" s="498"/>
      <c r="DL82" s="181"/>
      <c r="DM82" s="181"/>
      <c r="DN82" s="199"/>
      <c r="DO82" s="454"/>
      <c r="DP82" s="454"/>
      <c r="DQ82" s="454"/>
      <c r="DR82" s="454"/>
      <c r="DS82" s="200"/>
      <c r="DT82" s="181"/>
      <c r="DU82" s="182"/>
      <c r="DV82" s="183"/>
      <c r="DW82" s="181"/>
      <c r="DX82" s="199"/>
      <c r="DY82" s="454"/>
      <c r="DZ82" s="454"/>
      <c r="EA82" s="454"/>
      <c r="EB82" s="454"/>
      <c r="EC82" s="200"/>
      <c r="ED82" s="181"/>
      <c r="EE82" s="182"/>
      <c r="EF82" s="455">
        <f>IF(EJ78=0,EF78,EF78/EJ78)</f>
        <v>0</v>
      </c>
      <c r="EG82" s="483"/>
      <c r="EH82" s="483"/>
      <c r="EI82" s="483"/>
      <c r="EJ82" s="483"/>
      <c r="EK82" s="484"/>
      <c r="EL82" s="448" t="str">
        <f>FG82</f>
        <v>MAX</v>
      </c>
      <c r="EM82" s="449"/>
      <c r="EN82" s="449"/>
      <c r="EO82" s="449"/>
      <c r="EP82" s="449"/>
      <c r="EQ82" s="450"/>
      <c r="ER82" s="448" t="e">
        <f>ER78/EV78</f>
        <v>#DIV/0!</v>
      </c>
      <c r="ES82" s="449"/>
      <c r="ET82" s="449"/>
      <c r="EU82" s="449"/>
      <c r="EV82" s="449"/>
      <c r="EW82" s="450"/>
      <c r="EX82" s="437"/>
      <c r="EY82" s="437"/>
      <c r="FC82" s="513" t="s">
        <v>551</v>
      </c>
      <c r="FD82" s="214">
        <f>FH82*100</f>
        <v>700</v>
      </c>
      <c r="FE82" s="189">
        <f>RANK(FD82,FD82:FD84)</f>
        <v>1</v>
      </c>
      <c r="FG82" s="265" t="str">
        <f>IF(EP78=0,"MAX",EL78/EP78)</f>
        <v>MAX</v>
      </c>
      <c r="FH82">
        <f>IF(FG82="MAX",7,EL78-EP78)</f>
        <v>7</v>
      </c>
    </row>
    <row r="83" spans="2:164" ht="8.65" customHeight="1" x14ac:dyDescent="0.15">
      <c r="B83" s="247"/>
      <c r="C83" s="241"/>
      <c r="D83" s="241"/>
      <c r="E83" s="241"/>
      <c r="F83" s="241"/>
      <c r="G83" s="241"/>
      <c r="H83" s="241"/>
      <c r="I83" s="248"/>
      <c r="J83" s="499"/>
      <c r="K83" s="500"/>
      <c r="L83" s="500"/>
      <c r="M83" s="500"/>
      <c r="N83" s="500"/>
      <c r="O83" s="500"/>
      <c r="P83" s="500"/>
      <c r="Q83" s="500"/>
      <c r="R83" s="500"/>
      <c r="S83" s="500"/>
      <c r="T83" s="501"/>
      <c r="U83" s="203"/>
      <c r="V83" s="203"/>
      <c r="W83" s="203"/>
      <c r="X83" s="203"/>
      <c r="Y83" s="203"/>
      <c r="Z83" s="203"/>
      <c r="AA83" s="203"/>
      <c r="AB83" s="203"/>
      <c r="AC83" s="203"/>
      <c r="AD83" s="203"/>
      <c r="AE83" s="197"/>
      <c r="AF83" s="196"/>
      <c r="AG83" s="203"/>
      <c r="AH83" s="203"/>
      <c r="AI83" s="203"/>
      <c r="AJ83" s="203"/>
      <c r="AK83" s="203"/>
      <c r="AL83" s="203"/>
      <c r="AM83" s="203"/>
      <c r="AN83" s="203"/>
      <c r="AO83" s="203"/>
      <c r="AP83" s="197"/>
      <c r="AQ83" s="458"/>
      <c r="AR83" s="459"/>
      <c r="AS83" s="459"/>
      <c r="AT83" s="459"/>
      <c r="AU83" s="459"/>
      <c r="AV83" s="460"/>
      <c r="AW83" s="458"/>
      <c r="AX83" s="459"/>
      <c r="AY83" s="459"/>
      <c r="AZ83" s="459"/>
      <c r="BA83" s="459"/>
      <c r="BB83" s="460"/>
      <c r="BC83" s="458"/>
      <c r="BD83" s="459"/>
      <c r="BE83" s="459"/>
      <c r="BF83" s="459"/>
      <c r="BG83" s="459"/>
      <c r="BH83" s="460"/>
      <c r="BI83" s="488"/>
      <c r="BJ83" s="488"/>
      <c r="CT83" s="204"/>
      <c r="CU83" s="205"/>
      <c r="CV83" s="205"/>
      <c r="CW83" s="205"/>
      <c r="CX83" s="205"/>
      <c r="CY83" s="205"/>
      <c r="CZ83" s="205"/>
      <c r="DA83" s="206"/>
      <c r="DB83" s="499"/>
      <c r="DC83" s="500"/>
      <c r="DD83" s="500"/>
      <c r="DE83" s="500"/>
      <c r="DF83" s="500"/>
      <c r="DG83" s="500"/>
      <c r="DH83" s="500"/>
      <c r="DI83" s="500"/>
      <c r="DJ83" s="500"/>
      <c r="DK83" s="501"/>
      <c r="DL83" s="207"/>
      <c r="DM83" s="207"/>
      <c r="DN83" s="207"/>
      <c r="DO83" s="207"/>
      <c r="DP83" s="207"/>
      <c r="DQ83" s="207"/>
      <c r="DR83" s="207"/>
      <c r="DS83" s="207"/>
      <c r="DT83" s="207"/>
      <c r="DU83" s="200"/>
      <c r="DV83" s="199"/>
      <c r="DW83" s="207"/>
      <c r="DX83" s="207"/>
      <c r="DY83" s="207"/>
      <c r="DZ83" s="207"/>
      <c r="EA83" s="207"/>
      <c r="EB83" s="207"/>
      <c r="EC83" s="207"/>
      <c r="ED83" s="207"/>
      <c r="EE83" s="200"/>
      <c r="EF83" s="485"/>
      <c r="EG83" s="486"/>
      <c r="EH83" s="486"/>
      <c r="EI83" s="486"/>
      <c r="EJ83" s="486"/>
      <c r="EK83" s="487"/>
      <c r="EL83" s="451"/>
      <c r="EM83" s="452"/>
      <c r="EN83" s="452"/>
      <c r="EO83" s="452"/>
      <c r="EP83" s="452"/>
      <c r="EQ83" s="453"/>
      <c r="ER83" s="451"/>
      <c r="ES83" s="452"/>
      <c r="ET83" s="452"/>
      <c r="EU83" s="452"/>
      <c r="EV83" s="452"/>
      <c r="EW83" s="453"/>
      <c r="EX83" s="437"/>
      <c r="EY83" s="437"/>
      <c r="FC83" s="513"/>
      <c r="FD83" s="214">
        <f>FH83*100</f>
        <v>700</v>
      </c>
      <c r="FE83" s="189">
        <f>RANK(FD83,FD82:FD84)</f>
        <v>1</v>
      </c>
      <c r="FG83" s="265" t="str">
        <f>IF(EP86=0,"MAX",EL86/EP86)</f>
        <v>MAX</v>
      </c>
      <c r="FH83">
        <f>IF(FG83="MAX",7,EL86-EP86)</f>
        <v>7</v>
      </c>
    </row>
    <row r="84" spans="2:164" ht="8.65" customHeight="1" x14ac:dyDescent="0.15">
      <c r="B84" s="502" t="s">
        <v>643</v>
      </c>
      <c r="C84" s="503"/>
      <c r="D84" s="243"/>
      <c r="E84" s="243"/>
      <c r="F84" s="243"/>
      <c r="G84" s="243"/>
      <c r="H84" s="243"/>
      <c r="I84" s="244"/>
      <c r="T84" s="177"/>
      <c r="U84" s="493"/>
      <c r="V84" s="494"/>
      <c r="W84" s="494"/>
      <c r="X84" s="494"/>
      <c r="Y84" s="494"/>
      <c r="Z84" s="494"/>
      <c r="AA84" s="494"/>
      <c r="AB84" s="494"/>
      <c r="AC84" s="494"/>
      <c r="AD84" s="494"/>
      <c r="AE84" s="495"/>
      <c r="AF84" s="186"/>
      <c r="AG84" s="173"/>
      <c r="AH84" s="173"/>
      <c r="AI84" s="173"/>
      <c r="AJ84" s="173"/>
      <c r="AK84" s="173"/>
      <c r="AL84" s="173"/>
      <c r="AM84" s="173"/>
      <c r="AN84" s="173"/>
      <c r="AO84" s="442" t="s">
        <v>644</v>
      </c>
      <c r="AP84" s="443"/>
      <c r="AQ84" s="441"/>
      <c r="AR84" s="442"/>
      <c r="AS84" s="442"/>
      <c r="AT84" s="442"/>
      <c r="AU84" s="442"/>
      <c r="AV84" s="443"/>
      <c r="AW84" s="441"/>
      <c r="AX84" s="442"/>
      <c r="AY84" s="442"/>
      <c r="AZ84" s="442"/>
      <c r="BA84" s="442"/>
      <c r="BB84" s="443"/>
      <c r="BC84" s="441"/>
      <c r="BD84" s="442"/>
      <c r="BE84" s="442"/>
      <c r="BF84" s="442"/>
      <c r="BG84" s="442"/>
      <c r="BH84" s="443"/>
      <c r="BI84" s="488"/>
      <c r="BJ84" s="488"/>
      <c r="CT84" s="489">
        <v>2</v>
      </c>
      <c r="CU84" s="490"/>
      <c r="CV84" s="175"/>
      <c r="CW84" s="175"/>
      <c r="CX84" s="175"/>
      <c r="CY84" s="175"/>
      <c r="CZ84" s="175"/>
      <c r="DA84" s="176"/>
      <c r="DB84" s="208"/>
      <c r="DC84" s="208"/>
      <c r="DD84" s="208"/>
      <c r="DE84" s="208"/>
      <c r="DF84" s="208"/>
      <c r="DG84" s="208"/>
      <c r="DH84" s="208"/>
      <c r="DI84" s="208"/>
      <c r="DJ84" s="208"/>
      <c r="DK84" s="209"/>
      <c r="DL84" s="493"/>
      <c r="DM84" s="494"/>
      <c r="DN84" s="494"/>
      <c r="DO84" s="494"/>
      <c r="DP84" s="494"/>
      <c r="DQ84" s="494"/>
      <c r="DR84" s="494"/>
      <c r="DS84" s="494"/>
      <c r="DT84" s="494"/>
      <c r="DU84" s="495"/>
      <c r="DV84" s="193"/>
      <c r="DW84" s="210"/>
      <c r="DX84" s="210"/>
      <c r="DY84" s="210"/>
      <c r="DZ84" s="210"/>
      <c r="EA84" s="210"/>
      <c r="EB84" s="210"/>
      <c r="EC84" s="210"/>
      <c r="ED84" s="210"/>
      <c r="EE84" s="194"/>
      <c r="EF84" s="184">
        <f>COUNTIF(DB86,"=2")</f>
        <v>0</v>
      </c>
      <c r="EG84" s="185">
        <f>COUNTIF(DV86,"=2")</f>
        <v>0</v>
      </c>
      <c r="EH84" s="185"/>
      <c r="EI84" s="173"/>
      <c r="EJ84" s="173"/>
      <c r="EK84" s="174"/>
      <c r="EL84" s="186"/>
      <c r="EM84" s="173"/>
      <c r="EN84" s="173"/>
      <c r="EO84" s="173"/>
      <c r="EP84" s="173"/>
      <c r="EQ84" s="174"/>
      <c r="ER84" s="187">
        <f>SUM(M85:N90)</f>
        <v>0</v>
      </c>
      <c r="ES84" s="187">
        <f>SUM(AI85:AJ90)</f>
        <v>0</v>
      </c>
      <c r="ET84" s="187"/>
      <c r="EX84" s="437"/>
      <c r="EY84" s="437"/>
      <c r="FC84" s="513"/>
      <c r="FD84" s="214">
        <f>FH84*100</f>
        <v>700</v>
      </c>
      <c r="FE84" s="189">
        <f>RANK(FD84,FD82:FD84)</f>
        <v>1</v>
      </c>
      <c r="FG84" s="265" t="str">
        <f>IF(EP94=0,"MAX",EL94/EP94)</f>
        <v>MAX</v>
      </c>
      <c r="FH84">
        <f>IF(FG84="MAX",7,EL94-EP94)</f>
        <v>7</v>
      </c>
    </row>
    <row r="85" spans="2:164" ht="8.65" customHeight="1" x14ac:dyDescent="0.15">
      <c r="B85" s="467"/>
      <c r="C85" s="468"/>
      <c r="D85" s="237"/>
      <c r="E85" s="237"/>
      <c r="F85" s="237"/>
      <c r="G85" s="237"/>
      <c r="H85" s="237"/>
      <c r="I85" s="245"/>
      <c r="L85" s="186"/>
      <c r="M85" s="454"/>
      <c r="N85" s="454"/>
      <c r="O85" s="468" t="s">
        <v>557</v>
      </c>
      <c r="P85" s="454"/>
      <c r="Q85" s="454"/>
      <c r="R85" s="174"/>
      <c r="T85" s="177"/>
      <c r="U85" s="496"/>
      <c r="V85" s="497"/>
      <c r="W85" s="497"/>
      <c r="X85" s="497"/>
      <c r="Y85" s="497"/>
      <c r="Z85" s="497"/>
      <c r="AA85" s="497"/>
      <c r="AB85" s="497"/>
      <c r="AC85" s="497"/>
      <c r="AD85" s="497"/>
      <c r="AE85" s="498"/>
      <c r="AF85" s="180"/>
      <c r="AH85" s="186"/>
      <c r="AI85" s="468"/>
      <c r="AJ85" s="468"/>
      <c r="AK85" s="468" t="s">
        <v>557</v>
      </c>
      <c r="AL85" s="468"/>
      <c r="AM85" s="468"/>
      <c r="AN85" s="174"/>
      <c r="AO85" s="444"/>
      <c r="AP85" s="447"/>
      <c r="AQ85" s="446"/>
      <c r="AR85" s="444"/>
      <c r="AS85" s="444"/>
      <c r="AT85" s="444"/>
      <c r="AU85" s="444"/>
      <c r="AV85" s="447"/>
      <c r="AW85" s="446"/>
      <c r="AX85" s="444"/>
      <c r="AY85" s="444"/>
      <c r="AZ85" s="444"/>
      <c r="BA85" s="444"/>
      <c r="BB85" s="447"/>
      <c r="BC85" s="446"/>
      <c r="BD85" s="444"/>
      <c r="BE85" s="444"/>
      <c r="BF85" s="444"/>
      <c r="BG85" s="444"/>
      <c r="BH85" s="447"/>
      <c r="BI85" s="488"/>
      <c r="BJ85" s="488"/>
      <c r="CT85" s="491"/>
      <c r="CU85" s="492"/>
      <c r="CV85" s="178"/>
      <c r="CW85" s="178"/>
      <c r="CX85" s="178"/>
      <c r="CY85" s="178"/>
      <c r="CZ85" s="178"/>
      <c r="DA85" s="179"/>
      <c r="DB85" s="208"/>
      <c r="DC85" s="208"/>
      <c r="DD85" s="211"/>
      <c r="DE85" s="454" t="b">
        <f>IF(M85&gt;P85,"1",IF(M85&lt;P85,"0"))</f>
        <v>0</v>
      </c>
      <c r="DF85" s="454"/>
      <c r="DG85" s="454" t="b">
        <f>IF(M85&lt;P85,"1",IF(M85&gt;P85,"0"))</f>
        <v>0</v>
      </c>
      <c r="DH85" s="454"/>
      <c r="DI85" s="212"/>
      <c r="DJ85" s="208"/>
      <c r="DK85" s="209"/>
      <c r="DL85" s="496"/>
      <c r="DM85" s="497"/>
      <c r="DN85" s="497"/>
      <c r="DO85" s="497"/>
      <c r="DP85" s="497"/>
      <c r="DQ85" s="497"/>
      <c r="DR85" s="497"/>
      <c r="DS85" s="497"/>
      <c r="DT85" s="497"/>
      <c r="DU85" s="498"/>
      <c r="DV85" s="183"/>
      <c r="DW85" s="181"/>
      <c r="DX85" s="193"/>
      <c r="DY85" s="454" t="b">
        <f>IF(AI85&gt;AL85,"1",IF(AI85&lt;AL85,"0"))</f>
        <v>0</v>
      </c>
      <c r="DZ85" s="454"/>
      <c r="EA85" s="454" t="b">
        <f>IF(AI85&lt;AL85,"1",IF(AI85&gt;AL85,"0"))</f>
        <v>0</v>
      </c>
      <c r="EB85" s="454"/>
      <c r="EC85" s="194"/>
      <c r="ED85" s="181"/>
      <c r="EE85" s="182"/>
      <c r="EF85" s="180"/>
      <c r="EI85" s="187">
        <f>COUNTIF(DJ86,"=2")</f>
        <v>0</v>
      </c>
      <c r="EJ85" s="187">
        <f>COUNTIF(ED86,"=2")</f>
        <v>0</v>
      </c>
      <c r="EK85" s="195"/>
      <c r="EL85" s="180"/>
      <c r="EQ85" s="177"/>
      <c r="EU85" s="187">
        <f>SUM(P85:Q90)</f>
        <v>0</v>
      </c>
      <c r="EV85" s="187">
        <f>SUM(AL85:AM90)</f>
        <v>0</v>
      </c>
      <c r="EW85" s="187"/>
      <c r="EX85" s="437"/>
      <c r="EY85" s="437"/>
      <c r="FC85" s="513"/>
      <c r="FD85" s="214"/>
      <c r="FE85" s="189"/>
    </row>
    <row r="86" spans="2:164" ht="8.65" customHeight="1" x14ac:dyDescent="0.15">
      <c r="B86" s="467"/>
      <c r="C86" s="468"/>
      <c r="D86" s="468"/>
      <c r="E86" s="468"/>
      <c r="F86" s="468"/>
      <c r="G86" s="468"/>
      <c r="H86" s="468"/>
      <c r="I86" s="469"/>
      <c r="J86" s="454"/>
      <c r="K86" s="470"/>
      <c r="L86" s="180"/>
      <c r="M86" s="454"/>
      <c r="N86" s="454"/>
      <c r="O86" s="468"/>
      <c r="P86" s="454"/>
      <c r="Q86" s="454"/>
      <c r="R86" s="177"/>
      <c r="S86" s="472"/>
      <c r="T86" s="470"/>
      <c r="U86" s="496"/>
      <c r="V86" s="497"/>
      <c r="W86" s="497"/>
      <c r="X86" s="497"/>
      <c r="Y86" s="497"/>
      <c r="Z86" s="497"/>
      <c r="AA86" s="497"/>
      <c r="AB86" s="497"/>
      <c r="AC86" s="497"/>
      <c r="AD86" s="497"/>
      <c r="AE86" s="498"/>
      <c r="AF86" s="472"/>
      <c r="AG86" s="470"/>
      <c r="AH86" s="180"/>
      <c r="AI86" s="468"/>
      <c r="AJ86" s="468"/>
      <c r="AK86" s="468"/>
      <c r="AL86" s="468"/>
      <c r="AM86" s="468"/>
      <c r="AN86" s="177"/>
      <c r="AO86" s="472"/>
      <c r="AP86" s="470"/>
      <c r="AQ86" s="472"/>
      <c r="AR86" s="454"/>
      <c r="AS86" s="471"/>
      <c r="AT86" s="471"/>
      <c r="AU86" s="454"/>
      <c r="AV86" s="470"/>
      <c r="AW86" s="472"/>
      <c r="AX86" s="454"/>
      <c r="AY86" s="471"/>
      <c r="AZ86" s="471"/>
      <c r="BA86" s="454"/>
      <c r="BB86" s="470"/>
      <c r="BC86" s="473"/>
      <c r="BD86" s="474"/>
      <c r="BE86" s="471"/>
      <c r="BF86" s="471"/>
      <c r="BG86" s="474"/>
      <c r="BH86" s="479"/>
      <c r="BI86" s="488"/>
      <c r="BJ86" s="488"/>
      <c r="CT86" s="480">
        <f>B86</f>
        <v>0</v>
      </c>
      <c r="CU86" s="481"/>
      <c r="CV86" s="481"/>
      <c r="CW86" s="481"/>
      <c r="CX86" s="481"/>
      <c r="CY86" s="481"/>
      <c r="CZ86" s="481"/>
      <c r="DA86" s="482"/>
      <c r="DB86" s="454">
        <f>DE85+DE87+DE89</f>
        <v>0</v>
      </c>
      <c r="DC86" s="470"/>
      <c r="DD86" s="213"/>
      <c r="DE86" s="454"/>
      <c r="DF86" s="454"/>
      <c r="DG86" s="454"/>
      <c r="DH86" s="454"/>
      <c r="DI86" s="209"/>
      <c r="DJ86" s="472">
        <f>DG85+DG87+DG89</f>
        <v>0</v>
      </c>
      <c r="DK86" s="470"/>
      <c r="DL86" s="496"/>
      <c r="DM86" s="497"/>
      <c r="DN86" s="497"/>
      <c r="DO86" s="497"/>
      <c r="DP86" s="497"/>
      <c r="DQ86" s="497"/>
      <c r="DR86" s="497"/>
      <c r="DS86" s="497"/>
      <c r="DT86" s="497"/>
      <c r="DU86" s="498"/>
      <c r="DV86" s="472">
        <f>DY85+DY87+DY89</f>
        <v>0</v>
      </c>
      <c r="DW86" s="470"/>
      <c r="DX86" s="183"/>
      <c r="DY86" s="454"/>
      <c r="DZ86" s="454"/>
      <c r="EA86" s="454"/>
      <c r="EB86" s="454"/>
      <c r="EC86" s="182"/>
      <c r="ED86" s="472">
        <f>EA85+EA87+EA89</f>
        <v>0</v>
      </c>
      <c r="EE86" s="470"/>
      <c r="EF86" s="472">
        <f>SUM(EF84:EH84)</f>
        <v>0</v>
      </c>
      <c r="EG86" s="454"/>
      <c r="EH86" s="471"/>
      <c r="EI86" s="471"/>
      <c r="EJ86" s="454">
        <f>SUM(EI85:EK85)</f>
        <v>0</v>
      </c>
      <c r="EK86" s="470"/>
      <c r="EL86" s="472">
        <f>SUM(DB86,DV86,)</f>
        <v>0</v>
      </c>
      <c r="EM86" s="454"/>
      <c r="EN86" s="471"/>
      <c r="EO86" s="471"/>
      <c r="EP86" s="454">
        <f>SUM(DJ86,ED86,)</f>
        <v>0</v>
      </c>
      <c r="EQ86" s="470"/>
      <c r="ER86" s="473">
        <f>SUM(ER84:ET84)</f>
        <v>0</v>
      </c>
      <c r="ES86" s="474"/>
      <c r="ET86" s="471"/>
      <c r="EU86" s="471"/>
      <c r="EV86" s="474">
        <f>SUM(EU85:EW85)</f>
        <v>0</v>
      </c>
      <c r="EW86" s="479"/>
      <c r="EX86" s="437"/>
      <c r="EY86" s="437"/>
      <c r="FE86" s="190"/>
    </row>
    <row r="87" spans="2:164" ht="8.65" customHeight="1" x14ac:dyDescent="0.15">
      <c r="B87" s="467"/>
      <c r="C87" s="468"/>
      <c r="D87" s="468"/>
      <c r="E87" s="468"/>
      <c r="F87" s="468"/>
      <c r="G87" s="468"/>
      <c r="H87" s="468"/>
      <c r="I87" s="469"/>
      <c r="J87" s="454"/>
      <c r="K87" s="470"/>
      <c r="L87" s="180"/>
      <c r="M87" s="454"/>
      <c r="N87" s="454"/>
      <c r="O87" s="468" t="s">
        <v>557</v>
      </c>
      <c r="P87" s="454"/>
      <c r="Q87" s="454"/>
      <c r="R87" s="177"/>
      <c r="S87" s="472"/>
      <c r="T87" s="470"/>
      <c r="U87" s="496"/>
      <c r="V87" s="497"/>
      <c r="W87" s="497"/>
      <c r="X87" s="497"/>
      <c r="Y87" s="497"/>
      <c r="Z87" s="497"/>
      <c r="AA87" s="497"/>
      <c r="AB87" s="497"/>
      <c r="AC87" s="497"/>
      <c r="AD87" s="497"/>
      <c r="AE87" s="498"/>
      <c r="AF87" s="472"/>
      <c r="AG87" s="470"/>
      <c r="AH87" s="180"/>
      <c r="AI87" s="468"/>
      <c r="AJ87" s="468"/>
      <c r="AK87" s="468" t="s">
        <v>557</v>
      </c>
      <c r="AL87" s="468"/>
      <c r="AM87" s="468"/>
      <c r="AN87" s="177"/>
      <c r="AO87" s="472"/>
      <c r="AP87" s="470"/>
      <c r="AQ87" s="472"/>
      <c r="AR87" s="454"/>
      <c r="AS87" s="471"/>
      <c r="AT87" s="471"/>
      <c r="AU87" s="454"/>
      <c r="AV87" s="470"/>
      <c r="AW87" s="472"/>
      <c r="AX87" s="454"/>
      <c r="AY87" s="471"/>
      <c r="AZ87" s="471"/>
      <c r="BA87" s="454"/>
      <c r="BB87" s="470"/>
      <c r="BC87" s="473"/>
      <c r="BD87" s="474"/>
      <c r="BE87" s="471"/>
      <c r="BF87" s="471"/>
      <c r="BG87" s="474"/>
      <c r="BH87" s="479"/>
      <c r="BI87" s="488"/>
      <c r="BJ87" s="488"/>
      <c r="CT87" s="480"/>
      <c r="CU87" s="481"/>
      <c r="CV87" s="481"/>
      <c r="CW87" s="481"/>
      <c r="CX87" s="481"/>
      <c r="CY87" s="481"/>
      <c r="CZ87" s="481"/>
      <c r="DA87" s="482"/>
      <c r="DB87" s="454"/>
      <c r="DC87" s="470"/>
      <c r="DD87" s="213"/>
      <c r="DE87" s="454" t="b">
        <f>IF(M87&gt;P87,"1",IF(M87&lt;P87,"0"))</f>
        <v>0</v>
      </c>
      <c r="DF87" s="454"/>
      <c r="DG87" s="454" t="b">
        <f>IF(M87&lt;P87,"1",IF(M87&gt;P87,"0"))</f>
        <v>0</v>
      </c>
      <c r="DH87" s="454"/>
      <c r="DI87" s="209"/>
      <c r="DJ87" s="472"/>
      <c r="DK87" s="470"/>
      <c r="DL87" s="496"/>
      <c r="DM87" s="497"/>
      <c r="DN87" s="497"/>
      <c r="DO87" s="497"/>
      <c r="DP87" s="497"/>
      <c r="DQ87" s="497"/>
      <c r="DR87" s="497"/>
      <c r="DS87" s="497"/>
      <c r="DT87" s="497"/>
      <c r="DU87" s="498"/>
      <c r="DV87" s="472"/>
      <c r="DW87" s="470"/>
      <c r="DX87" s="183"/>
      <c r="DY87" s="454" t="b">
        <f>IF(AI87&gt;AL87,"1",IF(AI87&lt;AL87,"0"))</f>
        <v>0</v>
      </c>
      <c r="DZ87" s="454"/>
      <c r="EA87" s="454" t="b">
        <f>IF(AI87&lt;AL87,"1",IF(AI87&gt;AL87,"0"))</f>
        <v>0</v>
      </c>
      <c r="EB87" s="454"/>
      <c r="EC87" s="182"/>
      <c r="ED87" s="472"/>
      <c r="EE87" s="470"/>
      <c r="EF87" s="472"/>
      <c r="EG87" s="454"/>
      <c r="EH87" s="471"/>
      <c r="EI87" s="471"/>
      <c r="EJ87" s="454"/>
      <c r="EK87" s="470"/>
      <c r="EL87" s="472"/>
      <c r="EM87" s="454"/>
      <c r="EN87" s="471"/>
      <c r="EO87" s="471"/>
      <c r="EP87" s="454"/>
      <c r="EQ87" s="470"/>
      <c r="ER87" s="473"/>
      <c r="ES87" s="474"/>
      <c r="ET87" s="471"/>
      <c r="EU87" s="471"/>
      <c r="EV87" s="474"/>
      <c r="EW87" s="479"/>
      <c r="EX87" s="437"/>
      <c r="EY87" s="437"/>
      <c r="FE87" s="190"/>
    </row>
    <row r="88" spans="2:164" ht="8.65" customHeight="1" x14ac:dyDescent="0.15">
      <c r="B88" s="467"/>
      <c r="C88" s="468"/>
      <c r="D88" s="468"/>
      <c r="E88" s="468"/>
      <c r="F88" s="468"/>
      <c r="G88" s="468"/>
      <c r="H88" s="468"/>
      <c r="I88" s="469"/>
      <c r="J88" s="454"/>
      <c r="K88" s="470"/>
      <c r="L88" s="180"/>
      <c r="M88" s="454"/>
      <c r="N88" s="454"/>
      <c r="O88" s="468"/>
      <c r="P88" s="454"/>
      <c r="Q88" s="454"/>
      <c r="R88" s="177"/>
      <c r="S88" s="472"/>
      <c r="T88" s="470"/>
      <c r="U88" s="496"/>
      <c r="V88" s="497"/>
      <c r="W88" s="497"/>
      <c r="X88" s="497"/>
      <c r="Y88" s="497"/>
      <c r="Z88" s="497"/>
      <c r="AA88" s="497"/>
      <c r="AB88" s="497"/>
      <c r="AC88" s="497"/>
      <c r="AD88" s="497"/>
      <c r="AE88" s="498"/>
      <c r="AF88" s="472"/>
      <c r="AG88" s="470"/>
      <c r="AH88" s="180"/>
      <c r="AI88" s="468"/>
      <c r="AJ88" s="468"/>
      <c r="AK88" s="468"/>
      <c r="AL88" s="468"/>
      <c r="AM88" s="468"/>
      <c r="AN88" s="177"/>
      <c r="AO88" s="472"/>
      <c r="AP88" s="470"/>
      <c r="AQ88" s="446"/>
      <c r="AR88" s="444"/>
      <c r="AS88" s="444"/>
      <c r="AT88" s="444"/>
      <c r="AU88" s="444"/>
      <c r="AV88" s="447"/>
      <c r="AW88" s="446"/>
      <c r="AX88" s="444"/>
      <c r="AY88" s="444"/>
      <c r="AZ88" s="444"/>
      <c r="BA88" s="444"/>
      <c r="BB88" s="447"/>
      <c r="BC88" s="446"/>
      <c r="BD88" s="444"/>
      <c r="BE88" s="444"/>
      <c r="BF88" s="444"/>
      <c r="BG88" s="444"/>
      <c r="BH88" s="447"/>
      <c r="BI88" s="488"/>
      <c r="BJ88" s="488"/>
      <c r="CT88" s="480"/>
      <c r="CU88" s="481"/>
      <c r="CV88" s="481"/>
      <c r="CW88" s="481"/>
      <c r="CX88" s="481"/>
      <c r="CY88" s="481"/>
      <c r="CZ88" s="481"/>
      <c r="DA88" s="482"/>
      <c r="DB88" s="454"/>
      <c r="DC88" s="470"/>
      <c r="DD88" s="213"/>
      <c r="DE88" s="454"/>
      <c r="DF88" s="454"/>
      <c r="DG88" s="454"/>
      <c r="DH88" s="454"/>
      <c r="DI88" s="209"/>
      <c r="DJ88" s="472"/>
      <c r="DK88" s="470"/>
      <c r="DL88" s="496"/>
      <c r="DM88" s="497"/>
      <c r="DN88" s="497"/>
      <c r="DO88" s="497"/>
      <c r="DP88" s="497"/>
      <c r="DQ88" s="497"/>
      <c r="DR88" s="497"/>
      <c r="DS88" s="497"/>
      <c r="DT88" s="497"/>
      <c r="DU88" s="498"/>
      <c r="DV88" s="472"/>
      <c r="DW88" s="470"/>
      <c r="DX88" s="183"/>
      <c r="DY88" s="454"/>
      <c r="DZ88" s="454"/>
      <c r="EA88" s="454"/>
      <c r="EB88" s="454"/>
      <c r="EC88" s="182"/>
      <c r="ED88" s="472"/>
      <c r="EE88" s="470"/>
      <c r="EF88" s="180"/>
      <c r="EK88" s="177"/>
      <c r="EL88" s="180"/>
      <c r="EQ88" s="177"/>
      <c r="EX88" s="437"/>
      <c r="EY88" s="437"/>
      <c r="FC88" s="513" t="s">
        <v>552</v>
      </c>
      <c r="FD88" s="214" t="e">
        <f>ER82*10</f>
        <v>#DIV/0!</v>
      </c>
      <c r="FE88" s="189" t="e">
        <f>RANK(FD88,FD88:FD90)</f>
        <v>#DIV/0!</v>
      </c>
    </row>
    <row r="89" spans="2:164" ht="8.65" customHeight="1" x14ac:dyDescent="0.15">
      <c r="B89" s="467"/>
      <c r="C89" s="468"/>
      <c r="D89" s="468"/>
      <c r="E89" s="468"/>
      <c r="F89" s="468"/>
      <c r="G89" s="468"/>
      <c r="H89" s="468"/>
      <c r="I89" s="469"/>
      <c r="J89" s="454"/>
      <c r="K89" s="470"/>
      <c r="L89" s="180"/>
      <c r="M89" s="454"/>
      <c r="N89" s="454"/>
      <c r="O89" s="468" t="s">
        <v>557</v>
      </c>
      <c r="P89" s="454"/>
      <c r="Q89" s="454"/>
      <c r="R89" s="177"/>
      <c r="S89" s="472"/>
      <c r="T89" s="470"/>
      <c r="U89" s="496"/>
      <c r="V89" s="497"/>
      <c r="W89" s="497"/>
      <c r="X89" s="497"/>
      <c r="Y89" s="497"/>
      <c r="Z89" s="497"/>
      <c r="AA89" s="497"/>
      <c r="AB89" s="497"/>
      <c r="AC89" s="497"/>
      <c r="AD89" s="497"/>
      <c r="AE89" s="498"/>
      <c r="AF89" s="472"/>
      <c r="AG89" s="470"/>
      <c r="AH89" s="180"/>
      <c r="AI89" s="468"/>
      <c r="AJ89" s="468"/>
      <c r="AK89" s="468" t="s">
        <v>557</v>
      </c>
      <c r="AL89" s="468"/>
      <c r="AM89" s="468"/>
      <c r="AN89" s="177"/>
      <c r="AO89" s="472"/>
      <c r="AP89" s="470"/>
      <c r="AQ89" s="475"/>
      <c r="AR89" s="476"/>
      <c r="AS89" s="476"/>
      <c r="AT89" s="476"/>
      <c r="AU89" s="476"/>
      <c r="AV89" s="477"/>
      <c r="AW89" s="475"/>
      <c r="AX89" s="476"/>
      <c r="AY89" s="476"/>
      <c r="AZ89" s="476"/>
      <c r="BA89" s="476"/>
      <c r="BB89" s="477"/>
      <c r="BC89" s="475"/>
      <c r="BD89" s="476"/>
      <c r="BE89" s="476"/>
      <c r="BF89" s="476"/>
      <c r="BG89" s="476"/>
      <c r="BH89" s="477"/>
      <c r="BI89" s="488"/>
      <c r="BJ89" s="488"/>
      <c r="CT89" s="480"/>
      <c r="CU89" s="481"/>
      <c r="CV89" s="481"/>
      <c r="CW89" s="481"/>
      <c r="CX89" s="481"/>
      <c r="CY89" s="481"/>
      <c r="CZ89" s="481"/>
      <c r="DA89" s="482"/>
      <c r="DB89" s="454"/>
      <c r="DC89" s="470"/>
      <c r="DD89" s="213"/>
      <c r="DE89" s="454" t="b">
        <f>IF(M89&gt;P89,"1",IF(M89&lt;P89,"0"))</f>
        <v>0</v>
      </c>
      <c r="DF89" s="454"/>
      <c r="DG89" s="454" t="b">
        <f>IF(M89&lt;P89,"1",IF(M89&gt;P89,"0"))</f>
        <v>0</v>
      </c>
      <c r="DH89" s="454"/>
      <c r="DI89" s="209"/>
      <c r="DJ89" s="472"/>
      <c r="DK89" s="470"/>
      <c r="DL89" s="496"/>
      <c r="DM89" s="497"/>
      <c r="DN89" s="497"/>
      <c r="DO89" s="497"/>
      <c r="DP89" s="497"/>
      <c r="DQ89" s="497"/>
      <c r="DR89" s="497"/>
      <c r="DS89" s="497"/>
      <c r="DT89" s="497"/>
      <c r="DU89" s="498"/>
      <c r="DV89" s="472"/>
      <c r="DW89" s="470"/>
      <c r="DX89" s="183"/>
      <c r="DY89" s="454" t="b">
        <f>IF(AI89&gt;AL89,"1",IF(AI89&lt;AL89,"0"))</f>
        <v>0</v>
      </c>
      <c r="DZ89" s="454"/>
      <c r="EA89" s="454" t="b">
        <f>IF(AI89&lt;AL89,"1",IF(AI89&gt;AL89,"0"))</f>
        <v>0</v>
      </c>
      <c r="EB89" s="454"/>
      <c r="EC89" s="182"/>
      <c r="ED89" s="472"/>
      <c r="EE89" s="470"/>
      <c r="EF89" s="180"/>
      <c r="EK89" s="177"/>
      <c r="EL89" s="180"/>
      <c r="EQ89" s="177"/>
      <c r="EX89" s="437"/>
      <c r="EY89" s="437"/>
      <c r="FC89" s="513"/>
      <c r="FD89" s="214" t="e">
        <f>ER90*10</f>
        <v>#DIV/0!</v>
      </c>
      <c r="FE89" s="189" t="e">
        <f>RANK(FD89,FD88:FD90)</f>
        <v>#DIV/0!</v>
      </c>
    </row>
    <row r="90" spans="2:164" ht="8.65" customHeight="1" x14ac:dyDescent="0.15">
      <c r="B90" s="246"/>
      <c r="C90" s="237"/>
      <c r="D90" s="237"/>
      <c r="E90" s="237"/>
      <c r="F90" s="237"/>
      <c r="G90" s="237"/>
      <c r="H90" s="237"/>
      <c r="I90" s="245"/>
      <c r="L90" s="196"/>
      <c r="M90" s="454"/>
      <c r="N90" s="454"/>
      <c r="O90" s="468"/>
      <c r="P90" s="454"/>
      <c r="Q90" s="454"/>
      <c r="R90" s="197"/>
      <c r="T90" s="177"/>
      <c r="U90" s="496"/>
      <c r="V90" s="497"/>
      <c r="W90" s="497"/>
      <c r="X90" s="497"/>
      <c r="Y90" s="497"/>
      <c r="Z90" s="497"/>
      <c r="AA90" s="497"/>
      <c r="AB90" s="497"/>
      <c r="AC90" s="497"/>
      <c r="AD90" s="497"/>
      <c r="AE90" s="498"/>
      <c r="AF90" s="180"/>
      <c r="AH90" s="196"/>
      <c r="AI90" s="468"/>
      <c r="AJ90" s="468"/>
      <c r="AK90" s="468"/>
      <c r="AL90" s="468"/>
      <c r="AM90" s="468"/>
      <c r="AN90" s="197"/>
      <c r="AP90" s="177"/>
      <c r="AQ90" s="455"/>
      <c r="AR90" s="456"/>
      <c r="AS90" s="456"/>
      <c r="AT90" s="456"/>
      <c r="AU90" s="456"/>
      <c r="AV90" s="457"/>
      <c r="AW90" s="448"/>
      <c r="AX90" s="456"/>
      <c r="AY90" s="456"/>
      <c r="AZ90" s="456"/>
      <c r="BA90" s="456"/>
      <c r="BB90" s="457"/>
      <c r="BC90" s="448"/>
      <c r="BD90" s="456"/>
      <c r="BE90" s="456"/>
      <c r="BF90" s="456"/>
      <c r="BG90" s="456"/>
      <c r="BH90" s="457"/>
      <c r="BI90" s="488"/>
      <c r="BJ90" s="488"/>
      <c r="CT90" s="198"/>
      <c r="CU90" s="178"/>
      <c r="CV90" s="178"/>
      <c r="CW90" s="178"/>
      <c r="CX90" s="178"/>
      <c r="CY90" s="178"/>
      <c r="CZ90" s="178"/>
      <c r="DA90" s="179"/>
      <c r="DB90" s="208"/>
      <c r="DC90" s="208"/>
      <c r="DD90" s="215"/>
      <c r="DE90" s="454"/>
      <c r="DF90" s="454"/>
      <c r="DG90" s="454"/>
      <c r="DH90" s="454"/>
      <c r="DI90" s="216"/>
      <c r="DJ90" s="208"/>
      <c r="DK90" s="209"/>
      <c r="DL90" s="496"/>
      <c r="DM90" s="497"/>
      <c r="DN90" s="497"/>
      <c r="DO90" s="497"/>
      <c r="DP90" s="497"/>
      <c r="DQ90" s="497"/>
      <c r="DR90" s="497"/>
      <c r="DS90" s="497"/>
      <c r="DT90" s="497"/>
      <c r="DU90" s="498"/>
      <c r="DV90" s="183"/>
      <c r="DW90" s="181"/>
      <c r="DX90" s="199"/>
      <c r="DY90" s="454"/>
      <c r="DZ90" s="454"/>
      <c r="EA90" s="454"/>
      <c r="EB90" s="454"/>
      <c r="EC90" s="200"/>
      <c r="ED90" s="181"/>
      <c r="EE90" s="182"/>
      <c r="EF90" s="455">
        <f>IF(EJ86=0,EF86,EF86/EJ86)</f>
        <v>0</v>
      </c>
      <c r="EG90" s="483"/>
      <c r="EH90" s="483"/>
      <c r="EI90" s="483"/>
      <c r="EJ90" s="483"/>
      <c r="EK90" s="484"/>
      <c r="EL90" s="448" t="str">
        <f>FG83</f>
        <v>MAX</v>
      </c>
      <c r="EM90" s="449"/>
      <c r="EN90" s="449"/>
      <c r="EO90" s="449"/>
      <c r="EP90" s="449"/>
      <c r="EQ90" s="450"/>
      <c r="ER90" s="448" t="e">
        <f>ER86/EV86</f>
        <v>#DIV/0!</v>
      </c>
      <c r="ES90" s="449"/>
      <c r="ET90" s="449"/>
      <c r="EU90" s="449"/>
      <c r="EV90" s="449"/>
      <c r="EW90" s="450"/>
      <c r="EX90" s="437"/>
      <c r="EY90" s="437"/>
      <c r="FC90" s="513"/>
      <c r="FD90" s="214" t="e">
        <f>ER98*10</f>
        <v>#DIV/0!</v>
      </c>
      <c r="FE90" s="189" t="e">
        <f>RANK(FD90,FD88:FD90)</f>
        <v>#DIV/0!</v>
      </c>
    </row>
    <row r="91" spans="2:164" ht="8.65" customHeight="1" x14ac:dyDescent="0.15">
      <c r="B91" s="247"/>
      <c r="C91" s="241"/>
      <c r="D91" s="241"/>
      <c r="E91" s="241"/>
      <c r="F91" s="241"/>
      <c r="G91" s="241"/>
      <c r="H91" s="241"/>
      <c r="I91" s="248"/>
      <c r="J91" s="203"/>
      <c r="K91" s="203"/>
      <c r="L91" s="203"/>
      <c r="M91" s="203"/>
      <c r="N91" s="203"/>
      <c r="O91" s="203"/>
      <c r="P91" s="203"/>
      <c r="Q91" s="203"/>
      <c r="R91" s="203"/>
      <c r="S91" s="203"/>
      <c r="T91" s="197"/>
      <c r="U91" s="499"/>
      <c r="V91" s="500"/>
      <c r="W91" s="500"/>
      <c r="X91" s="500"/>
      <c r="Y91" s="500"/>
      <c r="Z91" s="500"/>
      <c r="AA91" s="500"/>
      <c r="AB91" s="500"/>
      <c r="AC91" s="500"/>
      <c r="AD91" s="500"/>
      <c r="AE91" s="501"/>
      <c r="AF91" s="196"/>
      <c r="AG91" s="203"/>
      <c r="AH91" s="203"/>
      <c r="AI91" s="203"/>
      <c r="AJ91" s="203"/>
      <c r="AK91" s="203"/>
      <c r="AL91" s="203"/>
      <c r="AM91" s="203"/>
      <c r="AN91" s="203"/>
      <c r="AO91" s="203"/>
      <c r="AP91" s="197"/>
      <c r="AQ91" s="458"/>
      <c r="AR91" s="459"/>
      <c r="AS91" s="459"/>
      <c r="AT91" s="459"/>
      <c r="AU91" s="459"/>
      <c r="AV91" s="460"/>
      <c r="AW91" s="458"/>
      <c r="AX91" s="459"/>
      <c r="AY91" s="459"/>
      <c r="AZ91" s="459"/>
      <c r="BA91" s="459"/>
      <c r="BB91" s="460"/>
      <c r="BC91" s="458"/>
      <c r="BD91" s="459"/>
      <c r="BE91" s="459"/>
      <c r="BF91" s="459"/>
      <c r="BG91" s="459"/>
      <c r="BH91" s="460"/>
      <c r="BI91" s="488"/>
      <c r="BJ91" s="488"/>
      <c r="CT91" s="204"/>
      <c r="CU91" s="205"/>
      <c r="CV91" s="205"/>
      <c r="CW91" s="205"/>
      <c r="CX91" s="205"/>
      <c r="CY91" s="205"/>
      <c r="CZ91" s="205"/>
      <c r="DA91" s="206"/>
      <c r="DB91" s="217"/>
      <c r="DC91" s="217"/>
      <c r="DD91" s="217"/>
      <c r="DE91" s="217"/>
      <c r="DF91" s="217"/>
      <c r="DG91" s="217"/>
      <c r="DH91" s="217"/>
      <c r="DI91" s="217"/>
      <c r="DJ91" s="217"/>
      <c r="DK91" s="216"/>
      <c r="DL91" s="499"/>
      <c r="DM91" s="500"/>
      <c r="DN91" s="500"/>
      <c r="DO91" s="500"/>
      <c r="DP91" s="500"/>
      <c r="DQ91" s="500"/>
      <c r="DR91" s="500"/>
      <c r="DS91" s="500"/>
      <c r="DT91" s="500"/>
      <c r="DU91" s="501"/>
      <c r="DV91" s="199"/>
      <c r="DW91" s="207"/>
      <c r="DX91" s="207"/>
      <c r="DY91" s="207"/>
      <c r="DZ91" s="207"/>
      <c r="EA91" s="207"/>
      <c r="EB91" s="207"/>
      <c r="EC91" s="207"/>
      <c r="ED91" s="207"/>
      <c r="EE91" s="200"/>
      <c r="EF91" s="485"/>
      <c r="EG91" s="486"/>
      <c r="EH91" s="486"/>
      <c r="EI91" s="486"/>
      <c r="EJ91" s="486"/>
      <c r="EK91" s="487"/>
      <c r="EL91" s="451"/>
      <c r="EM91" s="452"/>
      <c r="EN91" s="452"/>
      <c r="EO91" s="452"/>
      <c r="EP91" s="452"/>
      <c r="EQ91" s="453"/>
      <c r="ER91" s="451"/>
      <c r="ES91" s="452"/>
      <c r="ET91" s="452"/>
      <c r="EU91" s="452"/>
      <c r="EV91" s="452"/>
      <c r="EW91" s="453"/>
      <c r="EX91" s="437"/>
      <c r="EY91" s="437"/>
      <c r="FC91" s="513"/>
      <c r="FD91" s="214"/>
      <c r="FE91" s="189"/>
    </row>
    <row r="92" spans="2:164" ht="8.65" customHeight="1" x14ac:dyDescent="0.15">
      <c r="B92" s="502" t="s">
        <v>582</v>
      </c>
      <c r="C92" s="503"/>
      <c r="D92" s="243"/>
      <c r="E92" s="243"/>
      <c r="F92" s="243"/>
      <c r="G92" s="243"/>
      <c r="H92" s="243"/>
      <c r="I92" s="244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4"/>
      <c r="U92" s="186"/>
      <c r="V92" s="173"/>
      <c r="W92" s="173"/>
      <c r="X92" s="173"/>
      <c r="Y92" s="173"/>
      <c r="Z92" s="173"/>
      <c r="AA92" s="173"/>
      <c r="AB92" s="173"/>
      <c r="AC92" s="173"/>
      <c r="AD92" s="173"/>
      <c r="AE92" s="174"/>
      <c r="AF92" s="493"/>
      <c r="AG92" s="494"/>
      <c r="AH92" s="494"/>
      <c r="AI92" s="494"/>
      <c r="AJ92" s="494"/>
      <c r="AK92" s="494"/>
      <c r="AL92" s="494"/>
      <c r="AM92" s="494"/>
      <c r="AN92" s="494"/>
      <c r="AO92" s="494"/>
      <c r="AP92" s="495"/>
      <c r="AQ92" s="441"/>
      <c r="AR92" s="442"/>
      <c r="AS92" s="442"/>
      <c r="AT92" s="442"/>
      <c r="AU92" s="442"/>
      <c r="AV92" s="443"/>
      <c r="AW92" s="441"/>
      <c r="AX92" s="442"/>
      <c r="AY92" s="442"/>
      <c r="AZ92" s="442"/>
      <c r="BA92" s="442"/>
      <c r="BB92" s="443"/>
      <c r="BC92" s="441"/>
      <c r="BD92" s="442"/>
      <c r="BE92" s="442"/>
      <c r="BF92" s="442"/>
      <c r="BG92" s="442"/>
      <c r="BH92" s="443"/>
      <c r="BI92" s="488"/>
      <c r="BJ92" s="488"/>
      <c r="CT92" s="489">
        <v>3</v>
      </c>
      <c r="CU92" s="490"/>
      <c r="CV92" s="175"/>
      <c r="CW92" s="175"/>
      <c r="CX92" s="175"/>
      <c r="CY92" s="175"/>
      <c r="CZ92" s="175"/>
      <c r="DA92" s="176"/>
      <c r="DB92" s="218"/>
      <c r="DC92" s="218"/>
      <c r="DD92" s="218"/>
      <c r="DE92" s="218"/>
      <c r="DF92" s="218"/>
      <c r="DG92" s="218"/>
      <c r="DH92" s="218"/>
      <c r="DI92" s="218"/>
      <c r="DJ92" s="218"/>
      <c r="DK92" s="212"/>
      <c r="DL92" s="211"/>
      <c r="DM92" s="218"/>
      <c r="DN92" s="218"/>
      <c r="DO92" s="218"/>
      <c r="DP92" s="218"/>
      <c r="DQ92" s="218"/>
      <c r="DR92" s="218"/>
      <c r="DS92" s="218"/>
      <c r="DT92" s="218"/>
      <c r="DU92" s="212"/>
      <c r="DV92" s="493"/>
      <c r="DW92" s="494"/>
      <c r="DX92" s="494"/>
      <c r="DY92" s="494"/>
      <c r="DZ92" s="494"/>
      <c r="EA92" s="494"/>
      <c r="EB92" s="494"/>
      <c r="EC92" s="494"/>
      <c r="ED92" s="494"/>
      <c r="EE92" s="495"/>
      <c r="EF92" s="184">
        <f>COUNTIF(DB94,"=2")</f>
        <v>0</v>
      </c>
      <c r="EG92" s="185">
        <f>COUNTIF(DL94,"=2")</f>
        <v>0</v>
      </c>
      <c r="EH92" s="185"/>
      <c r="EI92" s="173"/>
      <c r="EJ92" s="173"/>
      <c r="EK92" s="174"/>
      <c r="EL92" s="186"/>
      <c r="EM92" s="173"/>
      <c r="EN92" s="173"/>
      <c r="EO92" s="173"/>
      <c r="EP92" s="173"/>
      <c r="EQ92" s="174"/>
      <c r="ER92" s="187">
        <f>SUM(M93:N98)</f>
        <v>0</v>
      </c>
      <c r="ES92" s="187">
        <f>SUM(X93:Y98)</f>
        <v>0</v>
      </c>
      <c r="ET92" s="187"/>
      <c r="EX92" s="437"/>
      <c r="EY92" s="437"/>
    </row>
    <row r="93" spans="2:164" ht="8.65" customHeight="1" x14ac:dyDescent="0.15">
      <c r="B93" s="467"/>
      <c r="C93" s="468"/>
      <c r="D93" s="237"/>
      <c r="E93" s="237"/>
      <c r="F93" s="237"/>
      <c r="G93" s="237"/>
      <c r="H93" s="237"/>
      <c r="I93" s="245"/>
      <c r="L93" s="186"/>
      <c r="M93" s="454"/>
      <c r="N93" s="454"/>
      <c r="O93" s="468" t="s">
        <v>557</v>
      </c>
      <c r="P93" s="454"/>
      <c r="Q93" s="454"/>
      <c r="R93" s="174"/>
      <c r="T93" s="177"/>
      <c r="U93" s="180"/>
      <c r="W93" s="186"/>
      <c r="X93" s="454"/>
      <c r="Y93" s="454"/>
      <c r="Z93" s="468" t="s">
        <v>557</v>
      </c>
      <c r="AA93" s="454"/>
      <c r="AB93" s="454"/>
      <c r="AC93" s="174"/>
      <c r="AE93" s="177"/>
      <c r="AF93" s="496"/>
      <c r="AG93" s="497"/>
      <c r="AH93" s="497"/>
      <c r="AI93" s="497"/>
      <c r="AJ93" s="497"/>
      <c r="AK93" s="497"/>
      <c r="AL93" s="497"/>
      <c r="AM93" s="497"/>
      <c r="AN93" s="497"/>
      <c r="AO93" s="497"/>
      <c r="AP93" s="498"/>
      <c r="AQ93" s="446"/>
      <c r="AR93" s="444"/>
      <c r="AS93" s="444"/>
      <c r="AT93" s="444"/>
      <c r="AU93" s="444"/>
      <c r="AV93" s="447"/>
      <c r="AW93" s="446"/>
      <c r="AX93" s="444"/>
      <c r="AY93" s="444"/>
      <c r="AZ93" s="444"/>
      <c r="BA93" s="444"/>
      <c r="BB93" s="447"/>
      <c r="BC93" s="446"/>
      <c r="BD93" s="444"/>
      <c r="BE93" s="444"/>
      <c r="BF93" s="444"/>
      <c r="BG93" s="444"/>
      <c r="BH93" s="447"/>
      <c r="BI93" s="488"/>
      <c r="BJ93" s="488"/>
      <c r="CT93" s="491"/>
      <c r="CU93" s="492"/>
      <c r="CV93" s="178"/>
      <c r="CW93" s="178"/>
      <c r="CX93" s="178"/>
      <c r="CY93" s="178"/>
      <c r="CZ93" s="178"/>
      <c r="DA93" s="179"/>
      <c r="DB93" s="208"/>
      <c r="DC93" s="208"/>
      <c r="DD93" s="211"/>
      <c r="DE93" s="454" t="b">
        <f>IF(M93&gt;P93,"1",IF(M93&lt;P93,"0"))</f>
        <v>0</v>
      </c>
      <c r="DF93" s="454"/>
      <c r="DG93" s="454" t="b">
        <f>IF(M93&lt;P93,"1",IF(M93&gt;P93,"0"))</f>
        <v>0</v>
      </c>
      <c r="DH93" s="454"/>
      <c r="DI93" s="212"/>
      <c r="DJ93" s="208"/>
      <c r="DK93" s="209"/>
      <c r="DL93" s="213"/>
      <c r="DM93" s="208"/>
      <c r="DN93" s="211"/>
      <c r="DO93" s="454" t="b">
        <f>IF(X93&gt;AA93,"1",IF(X93&lt;AA93,"0"))</f>
        <v>0</v>
      </c>
      <c r="DP93" s="454"/>
      <c r="DQ93" s="454" t="b">
        <f>IF(X93&lt;AA93,"1",IF(X93&gt;AA93,"0"))</f>
        <v>0</v>
      </c>
      <c r="DR93" s="454"/>
      <c r="DS93" s="212"/>
      <c r="DT93" s="208"/>
      <c r="DU93" s="209"/>
      <c r="DV93" s="496"/>
      <c r="DW93" s="497"/>
      <c r="DX93" s="497"/>
      <c r="DY93" s="497"/>
      <c r="DZ93" s="497"/>
      <c r="EA93" s="497"/>
      <c r="EB93" s="497"/>
      <c r="EC93" s="497"/>
      <c r="ED93" s="497"/>
      <c r="EE93" s="498"/>
      <c r="EF93" s="180"/>
      <c r="EI93" s="187">
        <f>COUNTIF(DJ94,"=2")</f>
        <v>0</v>
      </c>
      <c r="EJ93" s="187">
        <f>COUNTIF(DT94,"=2")</f>
        <v>0</v>
      </c>
      <c r="EK93" s="195"/>
      <c r="EL93" s="180"/>
      <c r="EQ93" s="177"/>
      <c r="EU93" s="187">
        <f>SUM(P93:Q98)</f>
        <v>0</v>
      </c>
      <c r="EV93" s="187">
        <f>SUM(AA93:AB98)</f>
        <v>0</v>
      </c>
      <c r="EW93" s="187"/>
      <c r="EX93" s="437"/>
      <c r="EY93" s="437"/>
    </row>
    <row r="94" spans="2:164" ht="8.65" customHeight="1" x14ac:dyDescent="0.15">
      <c r="B94" s="467"/>
      <c r="C94" s="468"/>
      <c r="D94" s="468"/>
      <c r="E94" s="468"/>
      <c r="F94" s="468"/>
      <c r="G94" s="468"/>
      <c r="H94" s="468"/>
      <c r="I94" s="469"/>
      <c r="J94" s="454"/>
      <c r="K94" s="470"/>
      <c r="L94" s="180"/>
      <c r="M94" s="454"/>
      <c r="N94" s="454"/>
      <c r="O94" s="468"/>
      <c r="P94" s="454"/>
      <c r="Q94" s="454"/>
      <c r="R94" s="177"/>
      <c r="S94" s="472"/>
      <c r="T94" s="470"/>
      <c r="U94" s="472"/>
      <c r="V94" s="470"/>
      <c r="W94" s="180"/>
      <c r="X94" s="454"/>
      <c r="Y94" s="454"/>
      <c r="Z94" s="468"/>
      <c r="AA94" s="454"/>
      <c r="AB94" s="454"/>
      <c r="AC94" s="177"/>
      <c r="AD94" s="472"/>
      <c r="AE94" s="470"/>
      <c r="AF94" s="496"/>
      <c r="AG94" s="497"/>
      <c r="AH94" s="497"/>
      <c r="AI94" s="497"/>
      <c r="AJ94" s="497"/>
      <c r="AK94" s="497"/>
      <c r="AL94" s="497"/>
      <c r="AM94" s="497"/>
      <c r="AN94" s="497"/>
      <c r="AO94" s="497"/>
      <c r="AP94" s="498"/>
      <c r="AQ94" s="472"/>
      <c r="AR94" s="454"/>
      <c r="AS94" s="471"/>
      <c r="AT94" s="471"/>
      <c r="AU94" s="454"/>
      <c r="AV94" s="470"/>
      <c r="AW94" s="472"/>
      <c r="AX94" s="454"/>
      <c r="AY94" s="471"/>
      <c r="AZ94" s="471"/>
      <c r="BA94" s="454"/>
      <c r="BB94" s="470"/>
      <c r="BC94" s="473"/>
      <c r="BD94" s="474"/>
      <c r="BE94" s="471"/>
      <c r="BF94" s="471"/>
      <c r="BG94" s="474"/>
      <c r="BH94" s="479"/>
      <c r="BI94" s="488"/>
      <c r="BJ94" s="488"/>
      <c r="CT94" s="480">
        <f>B94</f>
        <v>0</v>
      </c>
      <c r="CU94" s="481"/>
      <c r="CV94" s="481"/>
      <c r="CW94" s="481"/>
      <c r="CX94" s="481"/>
      <c r="CY94" s="481"/>
      <c r="CZ94" s="481"/>
      <c r="DA94" s="482"/>
      <c r="DB94" s="454">
        <f>DE93+DE95+DE97</f>
        <v>0</v>
      </c>
      <c r="DC94" s="470"/>
      <c r="DD94" s="213"/>
      <c r="DE94" s="454"/>
      <c r="DF94" s="454"/>
      <c r="DG94" s="454"/>
      <c r="DH94" s="454"/>
      <c r="DI94" s="209"/>
      <c r="DJ94" s="472">
        <f>DG93+DG95+DG97</f>
        <v>0</v>
      </c>
      <c r="DK94" s="470"/>
      <c r="DL94" s="472">
        <f>DO93+DO95+DO97</f>
        <v>0</v>
      </c>
      <c r="DM94" s="470"/>
      <c r="DN94" s="213"/>
      <c r="DO94" s="454"/>
      <c r="DP94" s="454"/>
      <c r="DQ94" s="454"/>
      <c r="DR94" s="454"/>
      <c r="DS94" s="209"/>
      <c r="DT94" s="472">
        <f>DQ93+DQ95+DQ97</f>
        <v>0</v>
      </c>
      <c r="DU94" s="470"/>
      <c r="DV94" s="496"/>
      <c r="DW94" s="497"/>
      <c r="DX94" s="497"/>
      <c r="DY94" s="497"/>
      <c r="DZ94" s="497"/>
      <c r="EA94" s="497"/>
      <c r="EB94" s="497"/>
      <c r="EC94" s="497"/>
      <c r="ED94" s="497"/>
      <c r="EE94" s="498"/>
      <c r="EF94" s="472">
        <f>SUM(EF92:EH92)</f>
        <v>0</v>
      </c>
      <c r="EG94" s="454"/>
      <c r="EH94" s="471"/>
      <c r="EI94" s="471"/>
      <c r="EJ94" s="454">
        <f>SUM(EI93:EK93)</f>
        <v>0</v>
      </c>
      <c r="EK94" s="470"/>
      <c r="EL94" s="472">
        <f>SUM(DB94,DL94,)</f>
        <v>0</v>
      </c>
      <c r="EM94" s="454"/>
      <c r="EN94" s="471"/>
      <c r="EO94" s="471"/>
      <c r="EP94" s="454">
        <f>SUM(DJ94,DT94,)</f>
        <v>0</v>
      </c>
      <c r="EQ94" s="470"/>
      <c r="ER94" s="473">
        <f>SUM(ER92:ET92)</f>
        <v>0</v>
      </c>
      <c r="ES94" s="474"/>
      <c r="ET94" s="471"/>
      <c r="EU94" s="471"/>
      <c r="EV94" s="474">
        <f>SUM(EU93:EW93)</f>
        <v>0</v>
      </c>
      <c r="EW94" s="479"/>
      <c r="EX94" s="437"/>
      <c r="EY94" s="437"/>
      <c r="FC94" s="513" t="s">
        <v>563</v>
      </c>
      <c r="FD94" s="188" t="e">
        <f>SUM(FD76,FD82,FD88)</f>
        <v>#DIV/0!</v>
      </c>
      <c r="FE94" s="187" t="e">
        <f>RANK(FD94,FD94:FD96)</f>
        <v>#DIV/0!</v>
      </c>
      <c r="FF94" s="187">
        <f>CT78</f>
        <v>0</v>
      </c>
    </row>
    <row r="95" spans="2:164" ht="8.65" customHeight="1" x14ac:dyDescent="0.15">
      <c r="B95" s="467"/>
      <c r="C95" s="468"/>
      <c r="D95" s="468"/>
      <c r="E95" s="468"/>
      <c r="F95" s="468"/>
      <c r="G95" s="468"/>
      <c r="H95" s="468"/>
      <c r="I95" s="469"/>
      <c r="J95" s="454"/>
      <c r="K95" s="470"/>
      <c r="L95" s="180"/>
      <c r="M95" s="454"/>
      <c r="N95" s="454"/>
      <c r="O95" s="468" t="s">
        <v>557</v>
      </c>
      <c r="P95" s="454"/>
      <c r="Q95" s="454"/>
      <c r="R95" s="177"/>
      <c r="S95" s="472"/>
      <c r="T95" s="470"/>
      <c r="U95" s="472"/>
      <c r="V95" s="470"/>
      <c r="W95" s="180"/>
      <c r="X95" s="454"/>
      <c r="Y95" s="454"/>
      <c r="Z95" s="468" t="s">
        <v>557</v>
      </c>
      <c r="AA95" s="454"/>
      <c r="AB95" s="454"/>
      <c r="AC95" s="177"/>
      <c r="AD95" s="472"/>
      <c r="AE95" s="470"/>
      <c r="AF95" s="496"/>
      <c r="AG95" s="497"/>
      <c r="AH95" s="497"/>
      <c r="AI95" s="497"/>
      <c r="AJ95" s="497"/>
      <c r="AK95" s="497"/>
      <c r="AL95" s="497"/>
      <c r="AM95" s="497"/>
      <c r="AN95" s="497"/>
      <c r="AO95" s="497"/>
      <c r="AP95" s="498"/>
      <c r="AQ95" s="472"/>
      <c r="AR95" s="454"/>
      <c r="AS95" s="471"/>
      <c r="AT95" s="471"/>
      <c r="AU95" s="454"/>
      <c r="AV95" s="470"/>
      <c r="AW95" s="472"/>
      <c r="AX95" s="454"/>
      <c r="AY95" s="471"/>
      <c r="AZ95" s="471"/>
      <c r="BA95" s="454"/>
      <c r="BB95" s="470"/>
      <c r="BC95" s="473"/>
      <c r="BD95" s="474"/>
      <c r="BE95" s="471"/>
      <c r="BF95" s="471"/>
      <c r="BG95" s="474"/>
      <c r="BH95" s="479"/>
      <c r="BI95" s="488"/>
      <c r="BJ95" s="488"/>
      <c r="CT95" s="480"/>
      <c r="CU95" s="481"/>
      <c r="CV95" s="481"/>
      <c r="CW95" s="481"/>
      <c r="CX95" s="481"/>
      <c r="CY95" s="481"/>
      <c r="CZ95" s="481"/>
      <c r="DA95" s="482"/>
      <c r="DB95" s="454"/>
      <c r="DC95" s="470"/>
      <c r="DD95" s="213"/>
      <c r="DE95" s="454" t="b">
        <f>IF(M95&gt;P95,"1",IF(M95&lt;P95,"0"))</f>
        <v>0</v>
      </c>
      <c r="DF95" s="454"/>
      <c r="DG95" s="454" t="b">
        <f>IF(M95&lt;P95,"1",IF(M95&gt;P95,"0"))</f>
        <v>0</v>
      </c>
      <c r="DH95" s="454"/>
      <c r="DI95" s="209"/>
      <c r="DJ95" s="472"/>
      <c r="DK95" s="470"/>
      <c r="DL95" s="472"/>
      <c r="DM95" s="470"/>
      <c r="DN95" s="213"/>
      <c r="DO95" s="454" t="b">
        <f>IF(X95&gt;AA95,"1",IF(X95&lt;AA95,"0"))</f>
        <v>0</v>
      </c>
      <c r="DP95" s="454"/>
      <c r="DQ95" s="454" t="b">
        <f>IF(X95&lt;AA95,"1",IF(X95&gt;AA95,"0"))</f>
        <v>0</v>
      </c>
      <c r="DR95" s="454"/>
      <c r="DS95" s="209"/>
      <c r="DT95" s="472"/>
      <c r="DU95" s="470"/>
      <c r="DV95" s="496"/>
      <c r="DW95" s="497"/>
      <c r="DX95" s="497"/>
      <c r="DY95" s="497"/>
      <c r="DZ95" s="497"/>
      <c r="EA95" s="497"/>
      <c r="EB95" s="497"/>
      <c r="EC95" s="497"/>
      <c r="ED95" s="497"/>
      <c r="EE95" s="498"/>
      <c r="EF95" s="472"/>
      <c r="EG95" s="454"/>
      <c r="EH95" s="471"/>
      <c r="EI95" s="471"/>
      <c r="EJ95" s="454"/>
      <c r="EK95" s="470"/>
      <c r="EL95" s="472"/>
      <c r="EM95" s="454"/>
      <c r="EN95" s="471"/>
      <c r="EO95" s="471"/>
      <c r="EP95" s="454"/>
      <c r="EQ95" s="470"/>
      <c r="ER95" s="473"/>
      <c r="ES95" s="474"/>
      <c r="ET95" s="471"/>
      <c r="EU95" s="471"/>
      <c r="EV95" s="474"/>
      <c r="EW95" s="479"/>
      <c r="EX95" s="437"/>
      <c r="EY95" s="437"/>
      <c r="FC95" s="513"/>
      <c r="FD95" s="188" t="e">
        <f>SUM(FD77,FD83,FD89)</f>
        <v>#DIV/0!</v>
      </c>
      <c r="FE95" s="187" t="e">
        <f>RANK(FD95,FD94:FD96)</f>
        <v>#DIV/0!</v>
      </c>
      <c r="FF95" s="187">
        <f>CT86</f>
        <v>0</v>
      </c>
    </row>
    <row r="96" spans="2:164" ht="8.65" customHeight="1" x14ac:dyDescent="0.15">
      <c r="B96" s="467"/>
      <c r="C96" s="468"/>
      <c r="D96" s="468"/>
      <c r="E96" s="468"/>
      <c r="F96" s="468"/>
      <c r="G96" s="468"/>
      <c r="H96" s="468"/>
      <c r="I96" s="469"/>
      <c r="J96" s="454"/>
      <c r="K96" s="470"/>
      <c r="L96" s="180"/>
      <c r="M96" s="454"/>
      <c r="N96" s="454"/>
      <c r="O96" s="468"/>
      <c r="P96" s="454"/>
      <c r="Q96" s="454"/>
      <c r="R96" s="177"/>
      <c r="S96" s="472"/>
      <c r="T96" s="470"/>
      <c r="U96" s="472"/>
      <c r="V96" s="470"/>
      <c r="W96" s="180"/>
      <c r="X96" s="454"/>
      <c r="Y96" s="454"/>
      <c r="Z96" s="468"/>
      <c r="AA96" s="454"/>
      <c r="AB96" s="454"/>
      <c r="AC96" s="177"/>
      <c r="AD96" s="472"/>
      <c r="AE96" s="470"/>
      <c r="AF96" s="496"/>
      <c r="AG96" s="497"/>
      <c r="AH96" s="497"/>
      <c r="AI96" s="497"/>
      <c r="AJ96" s="497"/>
      <c r="AK96" s="497"/>
      <c r="AL96" s="497"/>
      <c r="AM96" s="497"/>
      <c r="AN96" s="497"/>
      <c r="AO96" s="497"/>
      <c r="AP96" s="498"/>
      <c r="AQ96" s="446"/>
      <c r="AR96" s="444"/>
      <c r="AS96" s="444"/>
      <c r="AT96" s="444"/>
      <c r="AU96" s="444"/>
      <c r="AV96" s="447"/>
      <c r="AW96" s="446"/>
      <c r="AX96" s="444"/>
      <c r="AY96" s="444"/>
      <c r="AZ96" s="444"/>
      <c r="BA96" s="444"/>
      <c r="BB96" s="447"/>
      <c r="BC96" s="446"/>
      <c r="BD96" s="444"/>
      <c r="BE96" s="444"/>
      <c r="BF96" s="444"/>
      <c r="BG96" s="444"/>
      <c r="BH96" s="447"/>
      <c r="BI96" s="488"/>
      <c r="BJ96" s="488"/>
      <c r="CT96" s="480"/>
      <c r="CU96" s="481"/>
      <c r="CV96" s="481"/>
      <c r="CW96" s="481"/>
      <c r="CX96" s="481"/>
      <c r="CY96" s="481"/>
      <c r="CZ96" s="481"/>
      <c r="DA96" s="482"/>
      <c r="DB96" s="454"/>
      <c r="DC96" s="470"/>
      <c r="DD96" s="213"/>
      <c r="DE96" s="454"/>
      <c r="DF96" s="454"/>
      <c r="DG96" s="454"/>
      <c r="DH96" s="454"/>
      <c r="DI96" s="209"/>
      <c r="DJ96" s="472"/>
      <c r="DK96" s="470"/>
      <c r="DL96" s="472"/>
      <c r="DM96" s="470"/>
      <c r="DN96" s="213"/>
      <c r="DO96" s="454"/>
      <c r="DP96" s="454"/>
      <c r="DQ96" s="454"/>
      <c r="DR96" s="454"/>
      <c r="DS96" s="209"/>
      <c r="DT96" s="472"/>
      <c r="DU96" s="470"/>
      <c r="DV96" s="496"/>
      <c r="DW96" s="497"/>
      <c r="DX96" s="497"/>
      <c r="DY96" s="497"/>
      <c r="DZ96" s="497"/>
      <c r="EA96" s="497"/>
      <c r="EB96" s="497"/>
      <c r="EC96" s="497"/>
      <c r="ED96" s="497"/>
      <c r="EE96" s="498"/>
      <c r="EF96" s="180"/>
      <c r="EK96" s="177"/>
      <c r="EL96" s="180"/>
      <c r="EQ96" s="177"/>
      <c r="EX96" s="437"/>
      <c r="EY96" s="437"/>
      <c r="FC96" s="513"/>
      <c r="FD96" s="188" t="e">
        <f>SUM(FD78,FD84,FD90)</f>
        <v>#DIV/0!</v>
      </c>
      <c r="FE96" s="187" t="e">
        <f>RANK(FD96,FD94:FD96)</f>
        <v>#DIV/0!</v>
      </c>
      <c r="FF96" s="187">
        <f>CT94</f>
        <v>0</v>
      </c>
    </row>
    <row r="97" spans="2:162" ht="8.65" customHeight="1" x14ac:dyDescent="0.15">
      <c r="B97" s="467"/>
      <c r="C97" s="468"/>
      <c r="D97" s="468"/>
      <c r="E97" s="468"/>
      <c r="F97" s="468"/>
      <c r="G97" s="468"/>
      <c r="H97" s="468"/>
      <c r="I97" s="469"/>
      <c r="J97" s="454"/>
      <c r="K97" s="470"/>
      <c r="L97" s="180"/>
      <c r="M97" s="454"/>
      <c r="N97" s="454"/>
      <c r="O97" s="468" t="s">
        <v>557</v>
      </c>
      <c r="P97" s="454"/>
      <c r="Q97" s="454"/>
      <c r="R97" s="177"/>
      <c r="S97" s="472"/>
      <c r="T97" s="470"/>
      <c r="U97" s="472"/>
      <c r="V97" s="470"/>
      <c r="W97" s="180"/>
      <c r="X97" s="454"/>
      <c r="Y97" s="454"/>
      <c r="Z97" s="468" t="s">
        <v>557</v>
      </c>
      <c r="AA97" s="454"/>
      <c r="AB97" s="454"/>
      <c r="AC97" s="177"/>
      <c r="AD97" s="472"/>
      <c r="AE97" s="470"/>
      <c r="AF97" s="496"/>
      <c r="AG97" s="497"/>
      <c r="AH97" s="497"/>
      <c r="AI97" s="497"/>
      <c r="AJ97" s="497"/>
      <c r="AK97" s="497"/>
      <c r="AL97" s="497"/>
      <c r="AM97" s="497"/>
      <c r="AN97" s="497"/>
      <c r="AO97" s="497"/>
      <c r="AP97" s="498"/>
      <c r="AQ97" s="475"/>
      <c r="AR97" s="476"/>
      <c r="AS97" s="476"/>
      <c r="AT97" s="476"/>
      <c r="AU97" s="476"/>
      <c r="AV97" s="477"/>
      <c r="AW97" s="475"/>
      <c r="AX97" s="476"/>
      <c r="AY97" s="476"/>
      <c r="AZ97" s="476"/>
      <c r="BA97" s="476"/>
      <c r="BB97" s="477"/>
      <c r="BC97" s="475"/>
      <c r="BD97" s="476"/>
      <c r="BE97" s="476"/>
      <c r="BF97" s="476"/>
      <c r="BG97" s="476"/>
      <c r="BH97" s="477"/>
      <c r="BI97" s="488"/>
      <c r="BJ97" s="488"/>
      <c r="CT97" s="480"/>
      <c r="CU97" s="481"/>
      <c r="CV97" s="481"/>
      <c r="CW97" s="481"/>
      <c r="CX97" s="481"/>
      <c r="CY97" s="481"/>
      <c r="CZ97" s="481"/>
      <c r="DA97" s="482"/>
      <c r="DB97" s="454"/>
      <c r="DC97" s="470"/>
      <c r="DD97" s="213"/>
      <c r="DE97" s="454" t="b">
        <f>IF(M97&gt;P97,"1",IF(M97&lt;P97,"0"))</f>
        <v>0</v>
      </c>
      <c r="DF97" s="454"/>
      <c r="DG97" s="454" t="b">
        <f>IF(M97&lt;P97,"1",IF(M97&gt;P97,"0"))</f>
        <v>0</v>
      </c>
      <c r="DH97" s="454"/>
      <c r="DI97" s="209"/>
      <c r="DJ97" s="472"/>
      <c r="DK97" s="470"/>
      <c r="DL97" s="472"/>
      <c r="DM97" s="470"/>
      <c r="DN97" s="213"/>
      <c r="DO97" s="454" t="b">
        <f>IF(X97&gt;AA97,"1",IF(X97&lt;AA97,"0"))</f>
        <v>0</v>
      </c>
      <c r="DP97" s="454"/>
      <c r="DQ97" s="454" t="b">
        <f>IF(X97&lt;AA97,"1",IF(X97&gt;AA97,"0"))</f>
        <v>0</v>
      </c>
      <c r="DR97" s="454"/>
      <c r="DS97" s="209"/>
      <c r="DT97" s="472"/>
      <c r="DU97" s="470"/>
      <c r="DV97" s="496"/>
      <c r="DW97" s="497"/>
      <c r="DX97" s="497"/>
      <c r="DY97" s="497"/>
      <c r="DZ97" s="497"/>
      <c r="EA97" s="497"/>
      <c r="EB97" s="497"/>
      <c r="EC97" s="497"/>
      <c r="ED97" s="497"/>
      <c r="EE97" s="498"/>
      <c r="EF97" s="180"/>
      <c r="EK97" s="177"/>
      <c r="EL97" s="180"/>
      <c r="EQ97" s="177"/>
      <c r="EX97" s="437"/>
      <c r="EY97" s="437"/>
      <c r="FC97" s="513"/>
      <c r="FD97" s="188"/>
      <c r="FE97" s="187"/>
      <c r="FF97" s="187"/>
    </row>
    <row r="98" spans="2:162" ht="8.65" customHeight="1" x14ac:dyDescent="0.15">
      <c r="B98" s="246"/>
      <c r="C98" s="237"/>
      <c r="D98" s="237"/>
      <c r="E98" s="237"/>
      <c r="F98" s="237"/>
      <c r="G98" s="237"/>
      <c r="H98" s="237"/>
      <c r="I98" s="245"/>
      <c r="L98" s="196"/>
      <c r="M98" s="454"/>
      <c r="N98" s="454"/>
      <c r="O98" s="468"/>
      <c r="P98" s="454"/>
      <c r="Q98" s="454"/>
      <c r="R98" s="197"/>
      <c r="T98" s="177"/>
      <c r="U98" s="180"/>
      <c r="W98" s="196"/>
      <c r="X98" s="454"/>
      <c r="Y98" s="454"/>
      <c r="Z98" s="468"/>
      <c r="AA98" s="454"/>
      <c r="AB98" s="454"/>
      <c r="AC98" s="197"/>
      <c r="AE98" s="177"/>
      <c r="AF98" s="496"/>
      <c r="AG98" s="497"/>
      <c r="AH98" s="497"/>
      <c r="AI98" s="497"/>
      <c r="AJ98" s="497"/>
      <c r="AK98" s="497"/>
      <c r="AL98" s="497"/>
      <c r="AM98" s="497"/>
      <c r="AN98" s="497"/>
      <c r="AO98" s="497"/>
      <c r="AP98" s="498"/>
      <c r="AQ98" s="455"/>
      <c r="AR98" s="456"/>
      <c r="AS98" s="456"/>
      <c r="AT98" s="456"/>
      <c r="AU98" s="456"/>
      <c r="AV98" s="457"/>
      <c r="AW98" s="448"/>
      <c r="AX98" s="456"/>
      <c r="AY98" s="456"/>
      <c r="AZ98" s="456"/>
      <c r="BA98" s="456"/>
      <c r="BB98" s="457"/>
      <c r="BC98" s="448"/>
      <c r="BD98" s="456"/>
      <c r="BE98" s="456"/>
      <c r="BF98" s="456"/>
      <c r="BG98" s="456"/>
      <c r="BH98" s="457"/>
      <c r="BI98" s="488"/>
      <c r="BJ98" s="488"/>
      <c r="CT98" s="198"/>
      <c r="CU98" s="178"/>
      <c r="CV98" s="178"/>
      <c r="CW98" s="178"/>
      <c r="CX98" s="178"/>
      <c r="CY98" s="178"/>
      <c r="CZ98" s="178"/>
      <c r="DA98" s="179"/>
      <c r="DB98" s="208"/>
      <c r="DC98" s="208"/>
      <c r="DD98" s="215"/>
      <c r="DE98" s="454"/>
      <c r="DF98" s="454"/>
      <c r="DG98" s="454"/>
      <c r="DH98" s="454"/>
      <c r="DI98" s="216"/>
      <c r="DJ98" s="208"/>
      <c r="DK98" s="209"/>
      <c r="DL98" s="213"/>
      <c r="DM98" s="208"/>
      <c r="DN98" s="215"/>
      <c r="DO98" s="454"/>
      <c r="DP98" s="454"/>
      <c r="DQ98" s="454"/>
      <c r="DR98" s="454"/>
      <c r="DS98" s="216"/>
      <c r="DT98" s="208"/>
      <c r="DU98" s="209"/>
      <c r="DV98" s="496"/>
      <c r="DW98" s="497"/>
      <c r="DX98" s="497"/>
      <c r="DY98" s="497"/>
      <c r="DZ98" s="497"/>
      <c r="EA98" s="497"/>
      <c r="EB98" s="497"/>
      <c r="EC98" s="497"/>
      <c r="ED98" s="497"/>
      <c r="EE98" s="498"/>
      <c r="EF98" s="455">
        <f>IF(EJ94=0,EF94,EF94/EJ94)</f>
        <v>0</v>
      </c>
      <c r="EG98" s="483"/>
      <c r="EH98" s="483"/>
      <c r="EI98" s="483"/>
      <c r="EJ98" s="483"/>
      <c r="EK98" s="484"/>
      <c r="EL98" s="448" t="str">
        <f>FG84</f>
        <v>MAX</v>
      </c>
      <c r="EM98" s="449"/>
      <c r="EN98" s="449"/>
      <c r="EO98" s="449"/>
      <c r="EP98" s="449"/>
      <c r="EQ98" s="450"/>
      <c r="ER98" s="448" t="e">
        <f>ER94/EV94</f>
        <v>#DIV/0!</v>
      </c>
      <c r="ES98" s="449"/>
      <c r="ET98" s="449"/>
      <c r="EU98" s="449"/>
      <c r="EV98" s="449"/>
      <c r="EW98" s="450"/>
      <c r="EX98" s="437"/>
      <c r="EY98" s="437"/>
    </row>
    <row r="99" spans="2:162" ht="8.65" customHeight="1" x14ac:dyDescent="0.15">
      <c r="B99" s="247"/>
      <c r="C99" s="241"/>
      <c r="D99" s="241"/>
      <c r="E99" s="241"/>
      <c r="F99" s="241"/>
      <c r="G99" s="241"/>
      <c r="H99" s="241"/>
      <c r="I99" s="248"/>
      <c r="J99" s="203"/>
      <c r="K99" s="203"/>
      <c r="L99" s="203"/>
      <c r="M99" s="203"/>
      <c r="N99" s="203"/>
      <c r="O99" s="203"/>
      <c r="P99" s="203"/>
      <c r="Q99" s="203"/>
      <c r="R99" s="203"/>
      <c r="S99" s="203"/>
      <c r="T99" s="197"/>
      <c r="U99" s="196"/>
      <c r="V99" s="203"/>
      <c r="W99" s="203"/>
      <c r="X99" s="203"/>
      <c r="Y99" s="203"/>
      <c r="Z99" s="203"/>
      <c r="AA99" s="203"/>
      <c r="AB99" s="203"/>
      <c r="AC99" s="203"/>
      <c r="AD99" s="203"/>
      <c r="AE99" s="197"/>
      <c r="AF99" s="499"/>
      <c r="AG99" s="500"/>
      <c r="AH99" s="500"/>
      <c r="AI99" s="500"/>
      <c r="AJ99" s="500"/>
      <c r="AK99" s="500"/>
      <c r="AL99" s="500"/>
      <c r="AM99" s="500"/>
      <c r="AN99" s="500"/>
      <c r="AO99" s="500"/>
      <c r="AP99" s="501"/>
      <c r="AQ99" s="458"/>
      <c r="AR99" s="459"/>
      <c r="AS99" s="459"/>
      <c r="AT99" s="459"/>
      <c r="AU99" s="459"/>
      <c r="AV99" s="460"/>
      <c r="AW99" s="458"/>
      <c r="AX99" s="459"/>
      <c r="AY99" s="459"/>
      <c r="AZ99" s="459"/>
      <c r="BA99" s="459"/>
      <c r="BB99" s="460"/>
      <c r="BC99" s="458"/>
      <c r="BD99" s="459"/>
      <c r="BE99" s="459"/>
      <c r="BF99" s="459"/>
      <c r="BG99" s="459"/>
      <c r="BH99" s="460"/>
      <c r="BI99" s="488"/>
      <c r="BJ99" s="488"/>
      <c r="CT99" s="204"/>
      <c r="CU99" s="205"/>
      <c r="CV99" s="205"/>
      <c r="CW99" s="205"/>
      <c r="CX99" s="205"/>
      <c r="CY99" s="205"/>
      <c r="CZ99" s="205"/>
      <c r="DA99" s="206"/>
      <c r="DB99" s="217"/>
      <c r="DC99" s="217"/>
      <c r="DD99" s="217"/>
      <c r="DE99" s="217"/>
      <c r="DF99" s="217"/>
      <c r="DG99" s="217"/>
      <c r="DH99" s="217"/>
      <c r="DI99" s="217"/>
      <c r="DJ99" s="217"/>
      <c r="DK99" s="216"/>
      <c r="DL99" s="215"/>
      <c r="DM99" s="217"/>
      <c r="DN99" s="217"/>
      <c r="DO99" s="217"/>
      <c r="DP99" s="217"/>
      <c r="DQ99" s="217"/>
      <c r="DR99" s="217"/>
      <c r="DS99" s="217"/>
      <c r="DT99" s="217"/>
      <c r="DU99" s="216"/>
      <c r="DV99" s="499"/>
      <c r="DW99" s="500"/>
      <c r="DX99" s="500"/>
      <c r="DY99" s="500"/>
      <c r="DZ99" s="500"/>
      <c r="EA99" s="500"/>
      <c r="EB99" s="500"/>
      <c r="EC99" s="500"/>
      <c r="ED99" s="500"/>
      <c r="EE99" s="501"/>
      <c r="EF99" s="485"/>
      <c r="EG99" s="486"/>
      <c r="EH99" s="486"/>
      <c r="EI99" s="486"/>
      <c r="EJ99" s="486"/>
      <c r="EK99" s="487"/>
      <c r="EL99" s="451"/>
      <c r="EM99" s="452"/>
      <c r="EN99" s="452"/>
      <c r="EO99" s="452"/>
      <c r="EP99" s="452"/>
      <c r="EQ99" s="453"/>
      <c r="ER99" s="451"/>
      <c r="ES99" s="452"/>
      <c r="ET99" s="452"/>
      <c r="EU99" s="452"/>
      <c r="EV99" s="452"/>
      <c r="EW99" s="453"/>
      <c r="EX99" s="437"/>
      <c r="EY99" s="437"/>
    </row>
    <row r="100" spans="2:162" ht="8.65" customHeight="1" x14ac:dyDescent="0.15"/>
  </sheetData>
  <protectedRanges>
    <protectedRange sqref="AD8:AE9 AO16:AP17 AZ8:BA9 AZ24:BA25 AD46:AE47 AO46:AP47 AO54:AP55 AD76:AE77 AO84:AP85 AO76:AP77" name="範囲1"/>
  </protectedRanges>
  <mergeCells count="894">
    <mergeCell ref="B3:I5"/>
    <mergeCell ref="J3:K4"/>
    <mergeCell ref="U3:V4"/>
    <mergeCell ref="AF3:AG4"/>
    <mergeCell ref="AQ3:AR4"/>
    <mergeCell ref="BB3:BG7"/>
    <mergeCell ref="J5:T7"/>
    <mergeCell ref="U5:AE7"/>
    <mergeCell ref="AF5:AP7"/>
    <mergeCell ref="AQ5:BA7"/>
    <mergeCell ref="EG3:EH4"/>
    <mergeCell ref="EQ3:ER4"/>
    <mergeCell ref="FA3:FF7"/>
    <mergeCell ref="FG3:FL7"/>
    <mergeCell ref="FM3:FR7"/>
    <mergeCell ref="FS3:FT7"/>
    <mergeCell ref="EG5:EP7"/>
    <mergeCell ref="EQ5:EZ7"/>
    <mergeCell ref="BH3:BM7"/>
    <mergeCell ref="BN3:BS7"/>
    <mergeCell ref="BT3:BU7"/>
    <mergeCell ref="DE3:DL5"/>
    <mergeCell ref="DM3:DN4"/>
    <mergeCell ref="DW3:DX4"/>
    <mergeCell ref="DM5:DV7"/>
    <mergeCell ref="DW5:EF7"/>
    <mergeCell ref="Z9:Z10"/>
    <mergeCell ref="AA9:AB10"/>
    <mergeCell ref="AT9:AU10"/>
    <mergeCell ref="AV9:AV10"/>
    <mergeCell ref="B6:I7"/>
    <mergeCell ref="DE6:DL7"/>
    <mergeCell ref="B8:C9"/>
    <mergeCell ref="J8:T15"/>
    <mergeCell ref="AD8:AE9"/>
    <mergeCell ref="AF8:AP15"/>
    <mergeCell ref="AZ8:BA9"/>
    <mergeCell ref="BB8:BG9"/>
    <mergeCell ref="BH8:BM9"/>
    <mergeCell ref="BN8:BS9"/>
    <mergeCell ref="AW11:AX12"/>
    <mergeCell ref="EV9:EW10"/>
    <mergeCell ref="B10:I13"/>
    <mergeCell ref="U10:V13"/>
    <mergeCell ref="AD10:AE13"/>
    <mergeCell ref="AQ10:AR13"/>
    <mergeCell ref="AZ10:BA13"/>
    <mergeCell ref="BB10:BC11"/>
    <mergeCell ref="BD10:BE11"/>
    <mergeCell ref="BF10:BG11"/>
    <mergeCell ref="BH10:BI11"/>
    <mergeCell ref="AW9:AX10"/>
    <mergeCell ref="DZ9:EA10"/>
    <mergeCell ref="EB9:EC10"/>
    <mergeCell ref="EJ9:EK10"/>
    <mergeCell ref="EL9:EM10"/>
    <mergeCell ref="ET9:EU10"/>
    <mergeCell ref="BJ10:BK11"/>
    <mergeCell ref="BL10:BM11"/>
    <mergeCell ref="BN10:BO11"/>
    <mergeCell ref="BP10:BQ11"/>
    <mergeCell ref="BT8:BU15"/>
    <mergeCell ref="DE8:DF9"/>
    <mergeCell ref="DM8:DV15"/>
    <mergeCell ref="X9:Y10"/>
    <mergeCell ref="FI10:FJ11"/>
    <mergeCell ref="FK10:FL11"/>
    <mergeCell ref="FM10:FN11"/>
    <mergeCell ref="FO10:FP11"/>
    <mergeCell ref="FQ10:FR11"/>
    <mergeCell ref="X11:Y12"/>
    <mergeCell ref="Z11:Z12"/>
    <mergeCell ref="AA11:AB12"/>
    <mergeCell ref="AT11:AU12"/>
    <mergeCell ref="AV11:AV12"/>
    <mergeCell ref="EQ10:ER13"/>
    <mergeCell ref="EY10:EZ13"/>
    <mergeCell ref="FA10:FB11"/>
    <mergeCell ref="FC10:FD11"/>
    <mergeCell ref="FE10:FF11"/>
    <mergeCell ref="FG10:FH11"/>
    <mergeCell ref="EV11:EW12"/>
    <mergeCell ref="ET13:EU14"/>
    <mergeCell ref="EV13:EW14"/>
    <mergeCell ref="BR10:BS11"/>
    <mergeCell ref="DE10:DL13"/>
    <mergeCell ref="DW10:DX13"/>
    <mergeCell ref="EE10:EF13"/>
    <mergeCell ref="EG10:EH13"/>
    <mergeCell ref="DZ11:EA12"/>
    <mergeCell ref="EB11:EC12"/>
    <mergeCell ref="EJ11:EK12"/>
    <mergeCell ref="EL11:EM12"/>
    <mergeCell ref="ET11:EU12"/>
    <mergeCell ref="BB12:BG13"/>
    <mergeCell ref="BH12:BM13"/>
    <mergeCell ref="BN12:BS13"/>
    <mergeCell ref="DZ13:EA14"/>
    <mergeCell ref="EO10:EP13"/>
    <mergeCell ref="EB13:EC14"/>
    <mergeCell ref="EJ13:EK14"/>
    <mergeCell ref="EL13:EM14"/>
    <mergeCell ref="FX14:FX17"/>
    <mergeCell ref="B16:C17"/>
    <mergeCell ref="U16:AE23"/>
    <mergeCell ref="AO16:AP17"/>
    <mergeCell ref="AQ16:BA23"/>
    <mergeCell ref="BB16:BG17"/>
    <mergeCell ref="BH16:BM17"/>
    <mergeCell ref="BN16:BS17"/>
    <mergeCell ref="BT16:BU23"/>
    <mergeCell ref="DE16:DF17"/>
    <mergeCell ref="BB14:BG15"/>
    <mergeCell ref="BH14:BM15"/>
    <mergeCell ref="BN14:BS15"/>
    <mergeCell ref="FA14:FF15"/>
    <mergeCell ref="FG14:FL15"/>
    <mergeCell ref="FM14:FR15"/>
    <mergeCell ref="X13:Y14"/>
    <mergeCell ref="Z13:Z14"/>
    <mergeCell ref="AA13:AB14"/>
    <mergeCell ref="AT13:AU14"/>
    <mergeCell ref="AV13:AV14"/>
    <mergeCell ref="AW13:AX14"/>
    <mergeCell ref="FS8:FT15"/>
    <mergeCell ref="FX8:FX11"/>
    <mergeCell ref="FS16:FT23"/>
    <mergeCell ref="M17:N18"/>
    <mergeCell ref="O17:O18"/>
    <mergeCell ref="P17:Q18"/>
    <mergeCell ref="AI17:AJ18"/>
    <mergeCell ref="AK17:AK18"/>
    <mergeCell ref="AL17:AM18"/>
    <mergeCell ref="DP17:DQ18"/>
    <mergeCell ref="DR17:DS18"/>
    <mergeCell ref="EL17:EM18"/>
    <mergeCell ref="ET17:EU18"/>
    <mergeCell ref="EV17:EW18"/>
    <mergeCell ref="FM18:FN19"/>
    <mergeCell ref="FO18:FP19"/>
    <mergeCell ref="FQ18:FR19"/>
    <mergeCell ref="BP18:BQ19"/>
    <mergeCell ref="BR18:BS19"/>
    <mergeCell ref="DE18:DL21"/>
    <mergeCell ref="DM18:DN21"/>
    <mergeCell ref="DU18:DV21"/>
    <mergeCell ref="EG18:EH21"/>
    <mergeCell ref="DP19:DQ20"/>
    <mergeCell ref="DR19:DS20"/>
    <mergeCell ref="BD18:BE19"/>
    <mergeCell ref="FI18:FJ19"/>
    <mergeCell ref="FK18:FL19"/>
    <mergeCell ref="EO18:EP21"/>
    <mergeCell ref="EQ18:ER21"/>
    <mergeCell ref="EY18:EZ21"/>
    <mergeCell ref="FA18:FB19"/>
    <mergeCell ref="FC18:FD19"/>
    <mergeCell ref="FE18:FF19"/>
    <mergeCell ref="ET21:EU22"/>
    <mergeCell ref="EV21:EW22"/>
    <mergeCell ref="FG18:FH19"/>
    <mergeCell ref="BL18:BM19"/>
    <mergeCell ref="BN18:BO19"/>
    <mergeCell ref="EJ17:EK18"/>
    <mergeCell ref="BB22:BG23"/>
    <mergeCell ref="BH22:BM23"/>
    <mergeCell ref="BN22:BS23"/>
    <mergeCell ref="B18:I21"/>
    <mergeCell ref="J18:K21"/>
    <mergeCell ref="S18:T21"/>
    <mergeCell ref="AF18:AG21"/>
    <mergeCell ref="AO18:AP21"/>
    <mergeCell ref="BB18:BC19"/>
    <mergeCell ref="DW16:EF23"/>
    <mergeCell ref="M19:N20"/>
    <mergeCell ref="O19:O20"/>
    <mergeCell ref="P19:Q20"/>
    <mergeCell ref="AI19:AJ20"/>
    <mergeCell ref="AK19:AK20"/>
    <mergeCell ref="AL19:AM20"/>
    <mergeCell ref="FA22:FF23"/>
    <mergeCell ref="FG22:FL23"/>
    <mergeCell ref="FM22:FR23"/>
    <mergeCell ref="FX20:FX23"/>
    <mergeCell ref="M21:N22"/>
    <mergeCell ref="O21:O22"/>
    <mergeCell ref="P21:Q22"/>
    <mergeCell ref="AI21:AJ22"/>
    <mergeCell ref="AK21:AK22"/>
    <mergeCell ref="AL21:AM22"/>
    <mergeCell ref="DP21:DQ22"/>
    <mergeCell ref="DR21:DS22"/>
    <mergeCell ref="EJ21:EK22"/>
    <mergeCell ref="EJ19:EK20"/>
    <mergeCell ref="EL19:EM20"/>
    <mergeCell ref="ET19:EU20"/>
    <mergeCell ref="EV19:EW20"/>
    <mergeCell ref="BB20:BG21"/>
    <mergeCell ref="BH20:BM21"/>
    <mergeCell ref="BN20:BS21"/>
    <mergeCell ref="EL21:EM22"/>
    <mergeCell ref="BF18:BG19"/>
    <mergeCell ref="BH18:BI19"/>
    <mergeCell ref="BJ18:BK19"/>
    <mergeCell ref="FS24:FT31"/>
    <mergeCell ref="X25:Y26"/>
    <mergeCell ref="Z25:Z26"/>
    <mergeCell ref="AA25:AB26"/>
    <mergeCell ref="AT25:AU26"/>
    <mergeCell ref="AV25:AV26"/>
    <mergeCell ref="B24:C25"/>
    <mergeCell ref="J24:T31"/>
    <mergeCell ref="AF24:AP31"/>
    <mergeCell ref="AZ24:BA25"/>
    <mergeCell ref="BB24:BG25"/>
    <mergeCell ref="BH24:BM25"/>
    <mergeCell ref="AW25:AX26"/>
    <mergeCell ref="B26:I29"/>
    <mergeCell ref="U26:V29"/>
    <mergeCell ref="AD26:AE29"/>
    <mergeCell ref="DP25:DQ26"/>
    <mergeCell ref="DR25:DS26"/>
    <mergeCell ref="DZ25:EA26"/>
    <mergeCell ref="EB25:EC26"/>
    <mergeCell ref="ET25:EU26"/>
    <mergeCell ref="EV25:EW26"/>
    <mergeCell ref="BN24:BS25"/>
    <mergeCell ref="BT24:BU31"/>
    <mergeCell ref="DE24:DF25"/>
    <mergeCell ref="EG24:EP31"/>
    <mergeCell ref="FM26:FN27"/>
    <mergeCell ref="FO26:FP27"/>
    <mergeCell ref="FQ26:FR27"/>
    <mergeCell ref="FX26:FX29"/>
    <mergeCell ref="X27:Y28"/>
    <mergeCell ref="Z27:Z28"/>
    <mergeCell ref="AA27:AB28"/>
    <mergeCell ref="AT27:AU28"/>
    <mergeCell ref="AV27:AV28"/>
    <mergeCell ref="AW27:AX28"/>
    <mergeCell ref="FA26:FB27"/>
    <mergeCell ref="FC26:FD27"/>
    <mergeCell ref="FE26:FF27"/>
    <mergeCell ref="FG26:FH27"/>
    <mergeCell ref="FI26:FJ27"/>
    <mergeCell ref="FK26:FL27"/>
    <mergeCell ref="DM26:DN29"/>
    <mergeCell ref="DU26:DV29"/>
    <mergeCell ref="DW26:DX29"/>
    <mergeCell ref="EE26:EF29"/>
    <mergeCell ref="EQ26:ER29"/>
    <mergeCell ref="EY26:EZ29"/>
    <mergeCell ref="DP27:DQ28"/>
    <mergeCell ref="DR27:DS28"/>
    <mergeCell ref="ET27:EU28"/>
    <mergeCell ref="EV27:EW28"/>
    <mergeCell ref="BB28:BG29"/>
    <mergeCell ref="BH28:BM29"/>
    <mergeCell ref="BN28:BS29"/>
    <mergeCell ref="X29:Y30"/>
    <mergeCell ref="Z29:Z30"/>
    <mergeCell ref="AA29:AB30"/>
    <mergeCell ref="AT29:AU30"/>
    <mergeCell ref="AV29:AV30"/>
    <mergeCell ref="DZ27:EA28"/>
    <mergeCell ref="EB27:EC28"/>
    <mergeCell ref="BJ26:BK27"/>
    <mergeCell ref="BL26:BM27"/>
    <mergeCell ref="BN26:BO27"/>
    <mergeCell ref="BP26:BQ27"/>
    <mergeCell ref="BR26:BS27"/>
    <mergeCell ref="DE26:DL29"/>
    <mergeCell ref="AQ26:AR29"/>
    <mergeCell ref="AZ26:BA29"/>
    <mergeCell ref="BB26:BC27"/>
    <mergeCell ref="BD26:BE27"/>
    <mergeCell ref="BF26:BG27"/>
    <mergeCell ref="BH26:BI27"/>
    <mergeCell ref="BN30:BS31"/>
    <mergeCell ref="FA30:FF31"/>
    <mergeCell ref="FG30:FL31"/>
    <mergeCell ref="FM30:FR31"/>
    <mergeCell ref="B32:C33"/>
    <mergeCell ref="U32:AE39"/>
    <mergeCell ref="AQ32:BA39"/>
    <mergeCell ref="BB32:BG33"/>
    <mergeCell ref="BH32:BM33"/>
    <mergeCell ref="BN32:BS33"/>
    <mergeCell ref="DP29:DQ30"/>
    <mergeCell ref="DR29:DS30"/>
    <mergeCell ref="DZ29:EA30"/>
    <mergeCell ref="EB29:EC30"/>
    <mergeCell ref="ET29:EU30"/>
    <mergeCell ref="EV29:EW30"/>
    <mergeCell ref="AW29:AX30"/>
    <mergeCell ref="BB30:BG31"/>
    <mergeCell ref="BH30:BM31"/>
    <mergeCell ref="EE34:EF37"/>
    <mergeCell ref="EG34:EH37"/>
    <mergeCell ref="DZ35:EA36"/>
    <mergeCell ref="BT32:BU39"/>
    <mergeCell ref="DE32:DF33"/>
    <mergeCell ref="EQ32:EZ39"/>
    <mergeCell ref="FS32:FT39"/>
    <mergeCell ref="M33:N34"/>
    <mergeCell ref="O33:O34"/>
    <mergeCell ref="P33:Q34"/>
    <mergeCell ref="AI33:AJ34"/>
    <mergeCell ref="AK33:AK34"/>
    <mergeCell ref="AL33:AM34"/>
    <mergeCell ref="FK34:FL35"/>
    <mergeCell ref="FM34:FN35"/>
    <mergeCell ref="FO34:FP35"/>
    <mergeCell ref="FQ34:FR35"/>
    <mergeCell ref="M35:N36"/>
    <mergeCell ref="O35:O36"/>
    <mergeCell ref="P35:Q36"/>
    <mergeCell ref="AI35:AJ36"/>
    <mergeCell ref="AK35:AK36"/>
    <mergeCell ref="AL35:AM36"/>
    <mergeCell ref="EO34:EP37"/>
    <mergeCell ref="FA34:FB35"/>
    <mergeCell ref="FC34:FD35"/>
    <mergeCell ref="M37:N38"/>
    <mergeCell ref="O37:O38"/>
    <mergeCell ref="P37:Q38"/>
    <mergeCell ref="AI37:AJ38"/>
    <mergeCell ref="AK37:AK38"/>
    <mergeCell ref="DP37:DQ38"/>
    <mergeCell ref="FE34:FF35"/>
    <mergeCell ref="FG34:FH35"/>
    <mergeCell ref="FI34:FJ35"/>
    <mergeCell ref="BP34:BQ35"/>
    <mergeCell ref="BR34:BS35"/>
    <mergeCell ref="DE34:DL37"/>
    <mergeCell ref="DM34:DN37"/>
    <mergeCell ref="DU34:DV37"/>
    <mergeCell ref="DW34:DX37"/>
    <mergeCell ref="DP35:DQ36"/>
    <mergeCell ref="DR35:DS36"/>
    <mergeCell ref="EJ35:EK36"/>
    <mergeCell ref="EL35:EM36"/>
    <mergeCell ref="DR37:DS38"/>
    <mergeCell ref="DP33:DQ34"/>
    <mergeCell ref="FA38:FF39"/>
    <mergeCell ref="FG38:FL39"/>
    <mergeCell ref="EB35:EC36"/>
    <mergeCell ref="BD34:BE35"/>
    <mergeCell ref="BF34:BG35"/>
    <mergeCell ref="BH34:BI35"/>
    <mergeCell ref="BJ34:BK35"/>
    <mergeCell ref="BL34:BM35"/>
    <mergeCell ref="BN34:BO35"/>
    <mergeCell ref="S34:T37"/>
    <mergeCell ref="AF34:AG37"/>
    <mergeCell ref="AO34:AP37"/>
    <mergeCell ref="BB34:BC35"/>
    <mergeCell ref="AL37:AM38"/>
    <mergeCell ref="BB36:BG37"/>
    <mergeCell ref="BH36:BM37"/>
    <mergeCell ref="BN36:BS37"/>
    <mergeCell ref="FM38:FR39"/>
    <mergeCell ref="B41:I43"/>
    <mergeCell ref="J41:K42"/>
    <mergeCell ref="U41:V42"/>
    <mergeCell ref="AF41:AG42"/>
    <mergeCell ref="AQ41:AV45"/>
    <mergeCell ref="AW41:BB45"/>
    <mergeCell ref="BC41:BH45"/>
    <mergeCell ref="DZ37:EA38"/>
    <mergeCell ref="EB37:EC38"/>
    <mergeCell ref="EJ37:EK38"/>
    <mergeCell ref="EL37:EM38"/>
    <mergeCell ref="BB38:BG39"/>
    <mergeCell ref="BH38:BM39"/>
    <mergeCell ref="BN38:BS39"/>
    <mergeCell ref="B34:I37"/>
    <mergeCell ref="J34:K37"/>
    <mergeCell ref="DR33:DS34"/>
    <mergeCell ref="DZ33:EA34"/>
    <mergeCell ref="EB33:EC34"/>
    <mergeCell ref="EJ33:EK34"/>
    <mergeCell ref="EL33:EM34"/>
    <mergeCell ref="EL41:EQ45"/>
    <mergeCell ref="ER41:EW45"/>
    <mergeCell ref="EX41:EY45"/>
    <mergeCell ref="J43:T45"/>
    <mergeCell ref="U43:AE45"/>
    <mergeCell ref="AF43:AP45"/>
    <mergeCell ref="DB43:DK45"/>
    <mergeCell ref="DL43:DU45"/>
    <mergeCell ref="DV43:EE45"/>
    <mergeCell ref="BI41:BJ45"/>
    <mergeCell ref="CT41:DA43"/>
    <mergeCell ref="DB41:DC42"/>
    <mergeCell ref="DL41:DM42"/>
    <mergeCell ref="DV41:DW42"/>
    <mergeCell ref="EF41:EK45"/>
    <mergeCell ref="B44:I45"/>
    <mergeCell ref="CT44:DA45"/>
    <mergeCell ref="B46:C47"/>
    <mergeCell ref="J46:T53"/>
    <mergeCell ref="AD46:AE47"/>
    <mergeCell ref="AO46:AP47"/>
    <mergeCell ref="AQ46:AV47"/>
    <mergeCell ref="AW46:BB47"/>
    <mergeCell ref="BC46:BH47"/>
    <mergeCell ref="BI46:BJ53"/>
    <mergeCell ref="CT46:CU47"/>
    <mergeCell ref="AQ50:AV51"/>
    <mergeCell ref="AW50:BB51"/>
    <mergeCell ref="X51:Y52"/>
    <mergeCell ref="Z51:Z52"/>
    <mergeCell ref="AA51:AB52"/>
    <mergeCell ref="AI51:AJ52"/>
    <mergeCell ref="AK51:AK52"/>
    <mergeCell ref="AS48:AT49"/>
    <mergeCell ref="AU48:AV49"/>
    <mergeCell ref="AW48:AX49"/>
    <mergeCell ref="AY48:AZ49"/>
    <mergeCell ref="BA48:BB49"/>
    <mergeCell ref="AD48:AE51"/>
    <mergeCell ref="EX46:EY53"/>
    <mergeCell ref="FC46:FC49"/>
    <mergeCell ref="X47:Y48"/>
    <mergeCell ref="Z47:Z48"/>
    <mergeCell ref="AA47:AB48"/>
    <mergeCell ref="AI47:AJ48"/>
    <mergeCell ref="AK47:AK48"/>
    <mergeCell ref="AL47:AM48"/>
    <mergeCell ref="EP48:EQ49"/>
    <mergeCell ref="ER48:ES49"/>
    <mergeCell ref="ET48:EU49"/>
    <mergeCell ref="EV48:EW49"/>
    <mergeCell ref="X49:Y50"/>
    <mergeCell ref="Z49:Z50"/>
    <mergeCell ref="AA49:AB50"/>
    <mergeCell ref="AI49:AJ50"/>
    <mergeCell ref="AK49:AK50"/>
    <mergeCell ref="AL49:AM50"/>
    <mergeCell ref="ED48:EE51"/>
    <mergeCell ref="EF48:EG49"/>
    <mergeCell ref="EH48:EI49"/>
    <mergeCell ref="EJ48:EK49"/>
    <mergeCell ref="EL48:EM49"/>
    <mergeCell ref="EN48:EO49"/>
    <mergeCell ref="BE48:BF49"/>
    <mergeCell ref="BG48:BH49"/>
    <mergeCell ref="CT48:DA51"/>
    <mergeCell ref="DL48:DM51"/>
    <mergeCell ref="DT48:DU51"/>
    <mergeCell ref="DV48:DW51"/>
    <mergeCell ref="DO49:DP50"/>
    <mergeCell ref="DQ49:DR50"/>
    <mergeCell ref="DY49:DZ50"/>
    <mergeCell ref="EA49:EB50"/>
    <mergeCell ref="BC50:BH51"/>
    <mergeCell ref="BC48:BD49"/>
    <mergeCell ref="DO47:DP48"/>
    <mergeCell ref="DQ47:DR48"/>
    <mergeCell ref="DY47:DZ48"/>
    <mergeCell ref="EA47:EB48"/>
    <mergeCell ref="DB46:DK53"/>
    <mergeCell ref="AF48:AG51"/>
    <mergeCell ref="AO48:AP51"/>
    <mergeCell ref="AQ48:AR49"/>
    <mergeCell ref="EF52:EK53"/>
    <mergeCell ref="EL52:EQ53"/>
    <mergeCell ref="ER52:EW53"/>
    <mergeCell ref="FC52:FC55"/>
    <mergeCell ref="B54:C55"/>
    <mergeCell ref="U54:AE61"/>
    <mergeCell ref="AO54:AP55"/>
    <mergeCell ref="AQ54:AV55"/>
    <mergeCell ref="AW54:BB55"/>
    <mergeCell ref="BC54:BH55"/>
    <mergeCell ref="AL51:AM52"/>
    <mergeCell ref="DO51:DP52"/>
    <mergeCell ref="DQ51:DR52"/>
    <mergeCell ref="DY51:DZ52"/>
    <mergeCell ref="EA51:EB52"/>
    <mergeCell ref="AQ52:AV53"/>
    <mergeCell ref="AW52:BB53"/>
    <mergeCell ref="BC52:BH53"/>
    <mergeCell ref="B48:I51"/>
    <mergeCell ref="U48:V51"/>
    <mergeCell ref="B56:I59"/>
    <mergeCell ref="J56:K59"/>
    <mergeCell ref="S56:T59"/>
    <mergeCell ref="AF56:AG59"/>
    <mergeCell ref="AO56:AP59"/>
    <mergeCell ref="AQ56:AR57"/>
    <mergeCell ref="BI54:BJ61"/>
    <mergeCell ref="CT54:CU55"/>
    <mergeCell ref="DL54:DU61"/>
    <mergeCell ref="M55:N56"/>
    <mergeCell ref="O55:O56"/>
    <mergeCell ref="P55:Q56"/>
    <mergeCell ref="AI55:AJ56"/>
    <mergeCell ref="AK55:AK56"/>
    <mergeCell ref="AL55:AM56"/>
    <mergeCell ref="M57:N58"/>
    <mergeCell ref="O57:O58"/>
    <mergeCell ref="P57:Q58"/>
    <mergeCell ref="AI57:AJ58"/>
    <mergeCell ref="AK57:AK58"/>
    <mergeCell ref="AL57:AM58"/>
    <mergeCell ref="AS56:AT57"/>
    <mergeCell ref="AU56:AV57"/>
    <mergeCell ref="AW56:AX57"/>
    <mergeCell ref="AY56:AZ57"/>
    <mergeCell ref="BA56:BB57"/>
    <mergeCell ref="BC56:BD57"/>
    <mergeCell ref="DE55:DF56"/>
    <mergeCell ref="DY57:DZ58"/>
    <mergeCell ref="EA57:EB58"/>
    <mergeCell ref="AQ58:AV59"/>
    <mergeCell ref="AW58:BB59"/>
    <mergeCell ref="BC58:BH59"/>
    <mergeCell ref="FC58:FC61"/>
    <mergeCell ref="DE59:DF60"/>
    <mergeCell ref="DG59:DH60"/>
    <mergeCell ref="DY59:DZ60"/>
    <mergeCell ref="EA59:EB60"/>
    <mergeCell ref="EP56:EQ57"/>
    <mergeCell ref="ER56:ES57"/>
    <mergeCell ref="ET56:EU57"/>
    <mergeCell ref="EV56:EW57"/>
    <mergeCell ref="EJ56:EK57"/>
    <mergeCell ref="EL56:EM57"/>
    <mergeCell ref="EN56:EO57"/>
    <mergeCell ref="DG55:DH56"/>
    <mergeCell ref="DY55:DZ56"/>
    <mergeCell ref="EA55:EB56"/>
    <mergeCell ref="EX54:EY61"/>
    <mergeCell ref="AQ60:AV61"/>
    <mergeCell ref="AW60:BB61"/>
    <mergeCell ref="BC60:BH61"/>
    <mergeCell ref="EF60:EK61"/>
    <mergeCell ref="EL60:EQ61"/>
    <mergeCell ref="ER60:EW61"/>
    <mergeCell ref="M59:N60"/>
    <mergeCell ref="O59:O60"/>
    <mergeCell ref="P59:Q60"/>
    <mergeCell ref="AI59:AJ60"/>
    <mergeCell ref="AK59:AK60"/>
    <mergeCell ref="AL59:AM60"/>
    <mergeCell ref="ED56:EE59"/>
    <mergeCell ref="EF56:EG57"/>
    <mergeCell ref="EH56:EI57"/>
    <mergeCell ref="BE56:BF57"/>
    <mergeCell ref="BG56:BH57"/>
    <mergeCell ref="CT56:DA59"/>
    <mergeCell ref="DB56:DC59"/>
    <mergeCell ref="DJ56:DK59"/>
    <mergeCell ref="DV56:DW59"/>
    <mergeCell ref="DE57:DF58"/>
    <mergeCell ref="DG57:DH58"/>
    <mergeCell ref="B64:I67"/>
    <mergeCell ref="J64:K67"/>
    <mergeCell ref="S64:T67"/>
    <mergeCell ref="U64:V67"/>
    <mergeCell ref="AD64:AE67"/>
    <mergeCell ref="AQ64:AR65"/>
    <mergeCell ref="AS64:AT65"/>
    <mergeCell ref="CT62:CU63"/>
    <mergeCell ref="DV62:EE69"/>
    <mergeCell ref="M63:N64"/>
    <mergeCell ref="O63:O64"/>
    <mergeCell ref="P63:Q64"/>
    <mergeCell ref="X63:Y64"/>
    <mergeCell ref="Z63:Z64"/>
    <mergeCell ref="AA63:AB64"/>
    <mergeCell ref="DE63:DF64"/>
    <mergeCell ref="B62:C63"/>
    <mergeCell ref="AF62:AP69"/>
    <mergeCell ref="AQ62:AV63"/>
    <mergeCell ref="AW62:BB63"/>
    <mergeCell ref="BC62:BH63"/>
    <mergeCell ref="BI62:BJ69"/>
    <mergeCell ref="AU64:AV65"/>
    <mergeCell ref="AW64:AX65"/>
    <mergeCell ref="CT64:DA67"/>
    <mergeCell ref="DB64:DC67"/>
    <mergeCell ref="DJ64:DK67"/>
    <mergeCell ref="DE65:DF66"/>
    <mergeCell ref="DG65:DH66"/>
    <mergeCell ref="DE67:DF68"/>
    <mergeCell ref="DG67:DH68"/>
    <mergeCell ref="DG63:DH64"/>
    <mergeCell ref="DO63:DP64"/>
    <mergeCell ref="EN64:EO65"/>
    <mergeCell ref="EP64:EQ65"/>
    <mergeCell ref="ER64:ES65"/>
    <mergeCell ref="ET64:EU65"/>
    <mergeCell ref="EV64:EW65"/>
    <mergeCell ref="FC64:FC67"/>
    <mergeCell ref="DL64:DM67"/>
    <mergeCell ref="DT64:DU67"/>
    <mergeCell ref="EF64:EG65"/>
    <mergeCell ref="EH64:EI65"/>
    <mergeCell ref="EJ64:EK65"/>
    <mergeCell ref="EL64:EM65"/>
    <mergeCell ref="DO65:DP66"/>
    <mergeCell ref="DQ65:DR66"/>
    <mergeCell ref="DO67:DP68"/>
    <mergeCell ref="DQ67:DR68"/>
    <mergeCell ref="DQ63:DR64"/>
    <mergeCell ref="EX62:EY69"/>
    <mergeCell ref="EF68:EK69"/>
    <mergeCell ref="EL68:EQ69"/>
    <mergeCell ref="ER68:EW69"/>
    <mergeCell ref="AQ66:AV67"/>
    <mergeCell ref="AW66:BB67"/>
    <mergeCell ref="BC66:BH67"/>
    <mergeCell ref="M67:N68"/>
    <mergeCell ref="O67:O68"/>
    <mergeCell ref="P67:Q68"/>
    <mergeCell ref="X67:Y68"/>
    <mergeCell ref="Z67:Z68"/>
    <mergeCell ref="AA67:AB68"/>
    <mergeCell ref="AQ68:AV69"/>
    <mergeCell ref="M65:N66"/>
    <mergeCell ref="O65:O66"/>
    <mergeCell ref="P65:Q66"/>
    <mergeCell ref="X65:Y66"/>
    <mergeCell ref="Z65:Z66"/>
    <mergeCell ref="AA65:AB66"/>
    <mergeCell ref="BC64:BD65"/>
    <mergeCell ref="BE64:BF65"/>
    <mergeCell ref="BG64:BH65"/>
    <mergeCell ref="AY64:AZ65"/>
    <mergeCell ref="BA64:BB65"/>
    <mergeCell ref="AW68:BB69"/>
    <mergeCell ref="BC68:BH69"/>
    <mergeCell ref="B71:I73"/>
    <mergeCell ref="J71:K72"/>
    <mergeCell ref="U71:V72"/>
    <mergeCell ref="AF71:AG72"/>
    <mergeCell ref="AQ71:AV75"/>
    <mergeCell ref="DV71:DW72"/>
    <mergeCell ref="EF71:EK75"/>
    <mergeCell ref="EL71:EQ75"/>
    <mergeCell ref="ER71:EW75"/>
    <mergeCell ref="B74:I75"/>
    <mergeCell ref="EX71:EY75"/>
    <mergeCell ref="J73:T75"/>
    <mergeCell ref="U73:AE75"/>
    <mergeCell ref="AF73:AP75"/>
    <mergeCell ref="DB73:DK75"/>
    <mergeCell ref="DL73:DU75"/>
    <mergeCell ref="AW71:BB75"/>
    <mergeCell ref="BC71:BH75"/>
    <mergeCell ref="BI71:BJ75"/>
    <mergeCell ref="CT71:DA73"/>
    <mergeCell ref="DB71:DC72"/>
    <mergeCell ref="DL71:DM72"/>
    <mergeCell ref="DV73:EE75"/>
    <mergeCell ref="CT74:DA75"/>
    <mergeCell ref="B76:C77"/>
    <mergeCell ref="J76:T83"/>
    <mergeCell ref="AD76:AE77"/>
    <mergeCell ref="AO76:AP77"/>
    <mergeCell ref="AQ76:AV77"/>
    <mergeCell ref="AW76:BB77"/>
    <mergeCell ref="BC76:BH77"/>
    <mergeCell ref="AD78:AE81"/>
    <mergeCell ref="AF78:AG81"/>
    <mergeCell ref="AO78:AP81"/>
    <mergeCell ref="AL79:AM80"/>
    <mergeCell ref="AQ80:AV81"/>
    <mergeCell ref="AW80:BB81"/>
    <mergeCell ref="AQ78:AR79"/>
    <mergeCell ref="AS78:AT79"/>
    <mergeCell ref="AU78:AV79"/>
    <mergeCell ref="AW78:AX79"/>
    <mergeCell ref="AY78:AZ79"/>
    <mergeCell ref="BA78:BB79"/>
    <mergeCell ref="AL77:AM78"/>
    <mergeCell ref="EX76:EY83"/>
    <mergeCell ref="FC76:FC79"/>
    <mergeCell ref="X77:Y78"/>
    <mergeCell ref="Z77:Z78"/>
    <mergeCell ref="AA77:AB78"/>
    <mergeCell ref="AI77:AJ78"/>
    <mergeCell ref="AK77:AK78"/>
    <mergeCell ref="EN78:EO79"/>
    <mergeCell ref="EP78:EQ79"/>
    <mergeCell ref="ER78:ES79"/>
    <mergeCell ref="ET78:EU79"/>
    <mergeCell ref="EV78:EW79"/>
    <mergeCell ref="X79:Y80"/>
    <mergeCell ref="Z79:Z80"/>
    <mergeCell ref="AA79:AB80"/>
    <mergeCell ref="AI79:AJ80"/>
    <mergeCell ref="AK79:AK80"/>
    <mergeCell ref="DV78:DW81"/>
    <mergeCell ref="ED78:EE81"/>
    <mergeCell ref="EF78:EG79"/>
    <mergeCell ref="EH78:EI79"/>
    <mergeCell ref="EJ78:EK79"/>
    <mergeCell ref="EL78:EM79"/>
    <mergeCell ref="DY81:DZ82"/>
    <mergeCell ref="EA81:EB82"/>
    <mergeCell ref="BC78:BD79"/>
    <mergeCell ref="BE78:BF79"/>
    <mergeCell ref="BG78:BH79"/>
    <mergeCell ref="CT78:DA81"/>
    <mergeCell ref="DL78:DM81"/>
    <mergeCell ref="DT78:DU81"/>
    <mergeCell ref="DO79:DP80"/>
    <mergeCell ref="DQ79:DR80"/>
    <mergeCell ref="DY79:DZ80"/>
    <mergeCell ref="EA79:EB80"/>
    <mergeCell ref="BC80:BH81"/>
    <mergeCell ref="DO81:DP82"/>
    <mergeCell ref="DQ81:DR82"/>
    <mergeCell ref="DO77:DP78"/>
    <mergeCell ref="DQ77:DR78"/>
    <mergeCell ref="DY77:DZ78"/>
    <mergeCell ref="EA77:EB78"/>
    <mergeCell ref="BI76:BJ83"/>
    <mergeCell ref="CT76:CU77"/>
    <mergeCell ref="DB76:DK83"/>
    <mergeCell ref="FC82:FC85"/>
    <mergeCell ref="B84:C85"/>
    <mergeCell ref="U84:AE91"/>
    <mergeCell ref="AO84:AP85"/>
    <mergeCell ref="AQ84:AV85"/>
    <mergeCell ref="AW84:BB85"/>
    <mergeCell ref="BC84:BH85"/>
    <mergeCell ref="BI84:BJ91"/>
    <mergeCell ref="CT84:CU85"/>
    <mergeCell ref="DL84:DU91"/>
    <mergeCell ref="AQ82:AV83"/>
    <mergeCell ref="AW82:BB83"/>
    <mergeCell ref="BC82:BH83"/>
    <mergeCell ref="EF82:EK83"/>
    <mergeCell ref="EL82:EQ83"/>
    <mergeCell ref="ER82:EW83"/>
    <mergeCell ref="X81:Y82"/>
    <mergeCell ref="Z81:Z82"/>
    <mergeCell ref="AA81:AB82"/>
    <mergeCell ref="AI81:AJ82"/>
    <mergeCell ref="AK81:AK82"/>
    <mergeCell ref="AL81:AM82"/>
    <mergeCell ref="B78:I81"/>
    <mergeCell ref="U78:V81"/>
    <mergeCell ref="EX84:EY91"/>
    <mergeCell ref="M85:N86"/>
    <mergeCell ref="O85:O86"/>
    <mergeCell ref="P85:Q86"/>
    <mergeCell ref="AI85:AJ86"/>
    <mergeCell ref="AK85:AK86"/>
    <mergeCell ref="AL85:AM86"/>
    <mergeCell ref="DE85:DF86"/>
    <mergeCell ref="DG85:DH86"/>
    <mergeCell ref="DY85:DZ86"/>
    <mergeCell ref="EA87:EB88"/>
    <mergeCell ref="DE89:DF90"/>
    <mergeCell ref="DG89:DH90"/>
    <mergeCell ref="DY89:DZ90"/>
    <mergeCell ref="AY86:AZ87"/>
    <mergeCell ref="BA86:BB87"/>
    <mergeCell ref="BC86:BD87"/>
    <mergeCell ref="BE86:BF87"/>
    <mergeCell ref="BG86:BH87"/>
    <mergeCell ref="CT86:DA89"/>
    <mergeCell ref="EA85:EB86"/>
    <mergeCell ref="ER90:EW91"/>
    <mergeCell ref="EA89:EB90"/>
    <mergeCell ref="AQ90:AV91"/>
    <mergeCell ref="B86:I89"/>
    <mergeCell ref="J86:K89"/>
    <mergeCell ref="S86:T89"/>
    <mergeCell ref="AF86:AG89"/>
    <mergeCell ref="AO86:AP89"/>
    <mergeCell ref="AQ86:AR87"/>
    <mergeCell ref="AS86:AT87"/>
    <mergeCell ref="AU86:AV87"/>
    <mergeCell ref="AW86:AX87"/>
    <mergeCell ref="FC88:FC91"/>
    <mergeCell ref="M89:N90"/>
    <mergeCell ref="O89:O90"/>
    <mergeCell ref="P89:Q90"/>
    <mergeCell ref="AI89:AJ90"/>
    <mergeCell ref="AK89:AK90"/>
    <mergeCell ref="AL89:AM90"/>
    <mergeCell ref="EV86:EW87"/>
    <mergeCell ref="M87:N88"/>
    <mergeCell ref="O87:O88"/>
    <mergeCell ref="P87:Q88"/>
    <mergeCell ref="AI87:AJ88"/>
    <mergeCell ref="AK87:AK88"/>
    <mergeCell ref="AL87:AM88"/>
    <mergeCell ref="DE87:DF88"/>
    <mergeCell ref="DG87:DH88"/>
    <mergeCell ref="DY87:DZ88"/>
    <mergeCell ref="EJ86:EK87"/>
    <mergeCell ref="EL86:EM87"/>
    <mergeCell ref="EN86:EO87"/>
    <mergeCell ref="EP86:EQ87"/>
    <mergeCell ref="ER86:ES87"/>
    <mergeCell ref="ET86:EU87"/>
    <mergeCell ref="DB86:DC89"/>
    <mergeCell ref="B92:C93"/>
    <mergeCell ref="AF92:AP99"/>
    <mergeCell ref="AQ92:AV93"/>
    <mergeCell ref="AW92:BB93"/>
    <mergeCell ref="BC92:BH93"/>
    <mergeCell ref="BI92:BJ99"/>
    <mergeCell ref="CT92:CU93"/>
    <mergeCell ref="DV92:EE99"/>
    <mergeCell ref="DQ93:DR94"/>
    <mergeCell ref="B94:I97"/>
    <mergeCell ref="J94:K97"/>
    <mergeCell ref="S94:T97"/>
    <mergeCell ref="U94:V97"/>
    <mergeCell ref="AD94:AE97"/>
    <mergeCell ref="AQ94:AR95"/>
    <mergeCell ref="AA95:AB96"/>
    <mergeCell ref="AA97:AB98"/>
    <mergeCell ref="AW90:BB91"/>
    <mergeCell ref="BC90:BH91"/>
    <mergeCell ref="EF90:EK91"/>
    <mergeCell ref="EL90:EQ91"/>
    <mergeCell ref="AQ88:AV89"/>
    <mergeCell ref="AW88:BB89"/>
    <mergeCell ref="BC88:BH89"/>
    <mergeCell ref="DJ86:DK89"/>
    <mergeCell ref="DV86:DW89"/>
    <mergeCell ref="ED86:EE89"/>
    <mergeCell ref="EF86:EG87"/>
    <mergeCell ref="EH86:EI87"/>
    <mergeCell ref="EX92:EY99"/>
    <mergeCell ref="M93:N94"/>
    <mergeCell ref="O93:O94"/>
    <mergeCell ref="P93:Q94"/>
    <mergeCell ref="X93:Y94"/>
    <mergeCell ref="Z93:Z94"/>
    <mergeCell ref="AA93:AB94"/>
    <mergeCell ref="DE93:DF94"/>
    <mergeCell ref="DG93:DH94"/>
    <mergeCell ref="DO93:DP94"/>
    <mergeCell ref="M97:N98"/>
    <mergeCell ref="O97:O98"/>
    <mergeCell ref="P97:Q98"/>
    <mergeCell ref="X97:Y98"/>
    <mergeCell ref="Z97:Z98"/>
    <mergeCell ref="EP94:EQ95"/>
    <mergeCell ref="ER94:ES95"/>
    <mergeCell ref="ET94:EU95"/>
    <mergeCell ref="EV94:EW95"/>
    <mergeCell ref="AW94:AX95"/>
    <mergeCell ref="AY94:AZ95"/>
    <mergeCell ref="BA94:BB95"/>
    <mergeCell ref="BC94:BD95"/>
    <mergeCell ref="EL98:EQ99"/>
    <mergeCell ref="FC94:FC97"/>
    <mergeCell ref="M95:N96"/>
    <mergeCell ref="O95:O96"/>
    <mergeCell ref="P95:Q96"/>
    <mergeCell ref="X95:Y96"/>
    <mergeCell ref="Z95:Z96"/>
    <mergeCell ref="DT94:DU97"/>
    <mergeCell ref="EF94:EG95"/>
    <mergeCell ref="EH94:EI95"/>
    <mergeCell ref="EJ94:EK95"/>
    <mergeCell ref="EL94:EM95"/>
    <mergeCell ref="EN94:EO95"/>
    <mergeCell ref="BE94:BF95"/>
    <mergeCell ref="BG94:BH95"/>
    <mergeCell ref="CT94:DA97"/>
    <mergeCell ref="DB94:DC97"/>
    <mergeCell ref="DJ94:DK97"/>
    <mergeCell ref="DL94:DM97"/>
    <mergeCell ref="DE95:DF96"/>
    <mergeCell ref="DG95:DH96"/>
    <mergeCell ref="DE97:DF98"/>
    <mergeCell ref="DG97:DH98"/>
    <mergeCell ref="AS94:AT95"/>
    <mergeCell ref="AU94:AV95"/>
    <mergeCell ref="ER98:EW99"/>
    <mergeCell ref="DO97:DP98"/>
    <mergeCell ref="DQ97:DR98"/>
    <mergeCell ref="AQ98:AV99"/>
    <mergeCell ref="AW98:BB99"/>
    <mergeCell ref="BC98:BH99"/>
    <mergeCell ref="EF98:EK99"/>
    <mergeCell ref="DO95:DP96"/>
    <mergeCell ref="DQ95:DR96"/>
    <mergeCell ref="AQ96:AV97"/>
    <mergeCell ref="AW96:BB97"/>
    <mergeCell ref="BC96:BH97"/>
  </mergeCells>
  <phoneticPr fontId="5"/>
  <pageMargins left="0.23622047244094491" right="0.23622047244094491" top="0.43307086614173229" bottom="0.39370078740157483" header="0.31496062992125984" footer="0.31496062992125984"/>
  <pageSetup paperSize="9" orientation="portrait" r:id="rId1"/>
  <headerFooter>
    <oddFooter>&amp;C10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8A665-6C88-46F4-AC02-72F99486D3AE}">
  <sheetPr codeName="Sheet25">
    <tabColor rgb="FF00B050"/>
  </sheetPr>
  <dimension ref="D1:AK92"/>
  <sheetViews>
    <sheetView view="pageLayout" topLeftCell="A34" zoomScaleNormal="100" workbookViewId="0">
      <selection activeCell="CO38" sqref="CO38"/>
    </sheetView>
  </sheetViews>
  <sheetFormatPr defaultRowHeight="13.5" x14ac:dyDescent="0.15"/>
  <cols>
    <col min="1" max="63" width="2.625" customWidth="1"/>
    <col min="64" max="106" width="1.625" customWidth="1"/>
  </cols>
  <sheetData>
    <row r="1" spans="4:37" x14ac:dyDescent="0.15">
      <c r="O1" s="441" t="s">
        <v>645</v>
      </c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3"/>
    </row>
    <row r="2" spans="4:37" x14ac:dyDescent="0.15">
      <c r="O2" s="438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40"/>
    </row>
    <row r="3" spans="4:37" x14ac:dyDescent="0.15"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</row>
    <row r="4" spans="4:37" x14ac:dyDescent="0.15"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</row>
    <row r="5" spans="4:37" x14ac:dyDescent="0.15"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</row>
    <row r="6" spans="4:37" x14ac:dyDescent="0.15">
      <c r="O6" s="320"/>
      <c r="P6" s="320"/>
      <c r="Q6" s="320"/>
      <c r="S6" s="444" t="s">
        <v>646</v>
      </c>
      <c r="T6" s="444"/>
      <c r="U6" s="444"/>
      <c r="V6" s="444"/>
      <c r="X6" s="320"/>
      <c r="Y6" s="320"/>
      <c r="Z6" s="320"/>
    </row>
    <row r="7" spans="4:37" x14ac:dyDescent="0.15">
      <c r="T7" s="320"/>
      <c r="U7" s="320"/>
    </row>
    <row r="8" spans="4:37" x14ac:dyDescent="0.15">
      <c r="T8" s="320"/>
      <c r="U8" s="320"/>
    </row>
    <row r="9" spans="4:37" ht="12" customHeight="1" x14ac:dyDescent="0.15">
      <c r="R9" s="327"/>
      <c r="S9" s="328"/>
      <c r="T9" s="328"/>
      <c r="U9" s="328"/>
      <c r="V9" s="328"/>
      <c r="W9" s="329"/>
    </row>
    <row r="10" spans="4:37" ht="12" customHeight="1" x14ac:dyDescent="0.15">
      <c r="D10" t="s">
        <v>647</v>
      </c>
      <c r="R10" s="330"/>
      <c r="S10" s="331"/>
      <c r="T10" s="331"/>
      <c r="U10" s="331"/>
      <c r="V10" s="331"/>
      <c r="W10" s="332"/>
      <c r="AK10" t="s">
        <v>648</v>
      </c>
    </row>
    <row r="11" spans="4:37" ht="12" customHeight="1" x14ac:dyDescent="0.15">
      <c r="D11" s="627"/>
      <c r="E11" s="628"/>
      <c r="F11" s="628"/>
      <c r="G11" s="628"/>
      <c r="H11" s="628"/>
      <c r="I11" s="628"/>
      <c r="J11" s="629"/>
      <c r="R11" s="326"/>
      <c r="S11" s="326"/>
      <c r="T11" s="326"/>
      <c r="U11" s="327"/>
      <c r="V11" s="326"/>
      <c r="W11" s="326"/>
      <c r="AE11" s="627"/>
      <c r="AF11" s="628"/>
      <c r="AG11" s="628"/>
      <c r="AH11" s="628"/>
      <c r="AI11" s="628"/>
      <c r="AJ11" s="628"/>
      <c r="AK11" s="629"/>
    </row>
    <row r="12" spans="4:37" ht="12" customHeight="1" x14ac:dyDescent="0.15">
      <c r="D12" s="639"/>
      <c r="E12" s="640"/>
      <c r="F12" s="640"/>
      <c r="G12" s="640"/>
      <c r="H12" s="640"/>
      <c r="I12" s="640"/>
      <c r="J12" s="641"/>
      <c r="K12" s="173"/>
      <c r="L12" s="270" t="s">
        <v>649</v>
      </c>
      <c r="M12" s="180"/>
      <c r="R12" s="326"/>
      <c r="S12" s="327"/>
      <c r="T12" s="611" t="s">
        <v>557</v>
      </c>
      <c r="U12" s="611"/>
      <c r="V12" s="329"/>
      <c r="W12" s="326"/>
      <c r="AC12" s="186" t="s">
        <v>650</v>
      </c>
      <c r="AD12" s="173"/>
      <c r="AE12" s="639"/>
      <c r="AF12" s="640"/>
      <c r="AG12" s="640"/>
      <c r="AH12" s="640"/>
      <c r="AI12" s="640"/>
      <c r="AJ12" s="640"/>
      <c r="AK12" s="641"/>
    </row>
    <row r="13" spans="4:37" ht="12" customHeight="1" x14ac:dyDescent="0.15">
      <c r="I13" s="173"/>
      <c r="J13" s="173"/>
      <c r="L13" s="177"/>
      <c r="S13" s="180"/>
      <c r="T13" s="444" t="s">
        <v>557</v>
      </c>
      <c r="U13" s="444"/>
      <c r="V13" s="177"/>
      <c r="AC13" s="180"/>
    </row>
    <row r="14" spans="4:37" ht="12" customHeight="1" x14ac:dyDescent="0.15">
      <c r="D14" s="320"/>
      <c r="I14" s="186"/>
      <c r="J14" s="320" t="s">
        <v>557</v>
      </c>
      <c r="K14" s="174"/>
      <c r="L14" s="177"/>
      <c r="S14" s="196"/>
      <c r="T14" s="444" t="s">
        <v>557</v>
      </c>
      <c r="U14" s="444"/>
      <c r="V14" s="197"/>
      <c r="AC14" s="180"/>
      <c r="AD14" s="186"/>
      <c r="AE14" s="320" t="s">
        <v>557</v>
      </c>
      <c r="AF14" s="174"/>
    </row>
    <row r="15" spans="4:37" ht="12" customHeight="1" x14ac:dyDescent="0.15">
      <c r="D15" s="320"/>
      <c r="H15" s="220"/>
      <c r="I15" s="180"/>
      <c r="J15" s="320" t="s">
        <v>557</v>
      </c>
      <c r="K15" s="177"/>
      <c r="L15" s="271"/>
      <c r="O15" s="203"/>
      <c r="P15" s="203"/>
      <c r="Q15" s="203"/>
      <c r="R15" s="203"/>
      <c r="S15" s="203"/>
      <c r="T15" s="203"/>
      <c r="U15" s="196"/>
      <c r="V15" s="203"/>
      <c r="W15" s="203"/>
      <c r="X15" s="203"/>
      <c r="Y15" s="203"/>
      <c r="Z15" s="203"/>
      <c r="AC15" s="269"/>
      <c r="AD15" s="180"/>
      <c r="AE15" s="320" t="s">
        <v>557</v>
      </c>
      <c r="AF15" s="177"/>
      <c r="AG15" s="220"/>
    </row>
    <row r="16" spans="4:37" ht="12" customHeight="1" x14ac:dyDescent="0.15">
      <c r="D16" s="320"/>
      <c r="I16" s="196"/>
      <c r="J16" s="320" t="s">
        <v>557</v>
      </c>
      <c r="K16" s="197"/>
      <c r="L16" s="177"/>
      <c r="M16" s="173"/>
      <c r="N16" s="173"/>
      <c r="T16" s="442" t="s">
        <v>651</v>
      </c>
      <c r="U16" s="442"/>
      <c r="AA16" s="173"/>
      <c r="AB16" s="173"/>
      <c r="AC16" s="180"/>
      <c r="AD16" s="196"/>
      <c r="AE16" s="320" t="s">
        <v>557</v>
      </c>
      <c r="AF16" s="197"/>
    </row>
    <row r="17" spans="4:37" ht="12" customHeight="1" x14ac:dyDescent="0.15">
      <c r="D17" s="320"/>
      <c r="L17" s="177"/>
      <c r="T17" s="444"/>
      <c r="U17" s="444"/>
      <c r="AC17" s="180"/>
    </row>
    <row r="18" spans="4:37" ht="12" customHeight="1" x14ac:dyDescent="0.15">
      <c r="D18" t="s">
        <v>586</v>
      </c>
      <c r="L18" s="177"/>
      <c r="AC18" s="180"/>
      <c r="AK18" t="s">
        <v>585</v>
      </c>
    </row>
    <row r="19" spans="4:37" ht="12" customHeight="1" x14ac:dyDescent="0.15">
      <c r="D19" s="627"/>
      <c r="E19" s="628"/>
      <c r="F19" s="628"/>
      <c r="G19" s="628"/>
      <c r="H19" s="628"/>
      <c r="I19" s="628"/>
      <c r="J19" s="629"/>
      <c r="K19" s="203"/>
      <c r="L19" s="197"/>
      <c r="AC19" s="196"/>
      <c r="AD19" s="203"/>
      <c r="AE19" s="627"/>
      <c r="AF19" s="628"/>
      <c r="AG19" s="628"/>
      <c r="AH19" s="628"/>
      <c r="AI19" s="628"/>
      <c r="AJ19" s="628"/>
      <c r="AK19" s="629"/>
    </row>
    <row r="20" spans="4:37" ht="12" customHeight="1" x14ac:dyDescent="0.15">
      <c r="D20" s="639"/>
      <c r="E20" s="640"/>
      <c r="F20" s="640"/>
      <c r="G20" s="640"/>
      <c r="H20" s="640"/>
      <c r="I20" s="640"/>
      <c r="J20" s="641"/>
      <c r="K20" s="173"/>
      <c r="AC20" s="173"/>
      <c r="AE20" s="639"/>
      <c r="AF20" s="640"/>
      <c r="AG20" s="640"/>
      <c r="AH20" s="640"/>
      <c r="AI20" s="640"/>
      <c r="AJ20" s="640"/>
      <c r="AK20" s="641"/>
    </row>
    <row r="21" spans="4:37" ht="12" customHeight="1" x14ac:dyDescent="0.15">
      <c r="D21" s="326"/>
      <c r="E21" s="326"/>
      <c r="F21" s="326"/>
      <c r="G21" s="326"/>
      <c r="H21" s="326"/>
      <c r="I21" s="326"/>
      <c r="J21" s="326"/>
      <c r="AE21" s="326"/>
      <c r="AF21" s="326"/>
      <c r="AG21" s="326"/>
      <c r="AH21" s="326"/>
      <c r="AI21" s="326"/>
      <c r="AJ21" s="326"/>
      <c r="AK21" s="326"/>
    </row>
    <row r="22" spans="4:37" ht="12" customHeight="1" x14ac:dyDescent="0.15">
      <c r="AK22" s="320"/>
    </row>
    <row r="23" spans="4:37" ht="12" customHeight="1" x14ac:dyDescent="0.15">
      <c r="AK23" s="320"/>
    </row>
    <row r="24" spans="4:37" ht="12" customHeight="1" x14ac:dyDescent="0.15">
      <c r="D24" s="642" t="s">
        <v>652</v>
      </c>
      <c r="E24" s="642"/>
      <c r="F24" s="642"/>
      <c r="G24" s="642"/>
      <c r="H24" s="642"/>
      <c r="I24" s="642"/>
      <c r="K24" s="320"/>
      <c r="AD24" s="320"/>
      <c r="AF24" s="326"/>
      <c r="AG24" s="326"/>
      <c r="AH24" s="326"/>
      <c r="AI24" s="326"/>
      <c r="AK24" s="326"/>
    </row>
    <row r="25" spans="4:37" ht="12" customHeight="1" x14ac:dyDescent="0.15">
      <c r="D25" s="326"/>
      <c r="E25" s="326"/>
      <c r="F25" s="326"/>
      <c r="G25" s="326"/>
      <c r="H25" s="326"/>
      <c r="I25" s="326"/>
      <c r="J25" s="326"/>
      <c r="Q25" s="320"/>
      <c r="X25" s="320"/>
      <c r="AE25" s="326"/>
      <c r="AF25" s="326"/>
      <c r="AG25" s="326"/>
      <c r="AH25" s="326"/>
      <c r="AI25" s="326"/>
      <c r="AJ25" s="326"/>
      <c r="AK25" s="326"/>
    </row>
    <row r="26" spans="4:37" ht="12" customHeight="1" x14ac:dyDescent="0.15">
      <c r="D26" t="s">
        <v>653</v>
      </c>
      <c r="N26" s="320"/>
      <c r="Q26" s="320"/>
      <c r="W26" t="s">
        <v>654</v>
      </c>
      <c r="X26" s="320"/>
      <c r="AA26" s="320"/>
      <c r="AJ26" s="320"/>
    </row>
    <row r="27" spans="4:37" ht="12" customHeight="1" x14ac:dyDescent="0.15">
      <c r="D27" s="627"/>
      <c r="E27" s="628"/>
      <c r="F27" s="628"/>
      <c r="G27" s="628"/>
      <c r="H27" s="628"/>
      <c r="I27" s="628"/>
      <c r="J27" s="629"/>
      <c r="M27" s="203"/>
      <c r="N27" s="319"/>
      <c r="O27" s="203"/>
      <c r="P27" s="203"/>
      <c r="Q27" s="197"/>
      <c r="R27" s="627"/>
      <c r="S27" s="628"/>
      <c r="T27" s="628"/>
      <c r="U27" s="628"/>
      <c r="V27" s="628"/>
      <c r="W27" s="628"/>
      <c r="X27" s="629"/>
    </row>
    <row r="28" spans="4:37" ht="12" customHeight="1" x14ac:dyDescent="0.15">
      <c r="D28" s="639"/>
      <c r="E28" s="640"/>
      <c r="F28" s="640"/>
      <c r="G28" s="640"/>
      <c r="H28" s="640"/>
      <c r="I28" s="640"/>
      <c r="J28" s="641"/>
      <c r="K28" s="173"/>
      <c r="L28" s="272"/>
      <c r="M28" s="442" t="s">
        <v>655</v>
      </c>
      <c r="N28" s="442"/>
      <c r="O28" s="442"/>
      <c r="R28" s="639"/>
      <c r="S28" s="640"/>
      <c r="T28" s="640"/>
      <c r="U28" s="640"/>
      <c r="V28" s="640"/>
      <c r="W28" s="640"/>
      <c r="X28" s="641"/>
    </row>
    <row r="29" spans="4:37" ht="12" customHeight="1" x14ac:dyDescent="0.15">
      <c r="D29" s="326"/>
      <c r="E29" s="326"/>
      <c r="F29" s="326"/>
      <c r="G29" s="326"/>
      <c r="H29" s="326"/>
      <c r="I29" s="326"/>
      <c r="J29" s="326"/>
      <c r="M29" s="444"/>
      <c r="N29" s="444"/>
      <c r="O29" s="444"/>
    </row>
    <row r="30" spans="4:37" ht="12" customHeight="1" x14ac:dyDescent="0.15">
      <c r="D30" s="326"/>
      <c r="E30" s="326"/>
      <c r="F30" s="326"/>
      <c r="G30" s="326"/>
      <c r="H30" s="326"/>
      <c r="I30" s="326"/>
      <c r="J30" s="326"/>
      <c r="M30" s="186"/>
      <c r="N30" s="320" t="s">
        <v>557</v>
      </c>
      <c r="O30" s="174"/>
    </row>
    <row r="31" spans="4:37" ht="12" customHeight="1" x14ac:dyDescent="0.15">
      <c r="L31" s="220"/>
      <c r="M31" s="180"/>
      <c r="N31" s="320" t="s">
        <v>557</v>
      </c>
      <c r="O31" s="177"/>
      <c r="P31" s="220"/>
    </row>
    <row r="32" spans="4:37" ht="12" customHeight="1" x14ac:dyDescent="0.15">
      <c r="M32" s="196"/>
      <c r="N32" s="320" t="s">
        <v>557</v>
      </c>
      <c r="O32" s="197"/>
    </row>
    <row r="33" spans="4:26" ht="12" customHeight="1" x14ac:dyDescent="0.15"/>
    <row r="34" spans="4:26" ht="12" customHeight="1" x14ac:dyDescent="0.15"/>
    <row r="35" spans="4:26" ht="12" customHeight="1" x14ac:dyDescent="0.15">
      <c r="N35" s="320"/>
    </row>
    <row r="36" spans="4:26" ht="12" customHeight="1" x14ac:dyDescent="0.15">
      <c r="D36" s="172"/>
      <c r="E36" s="172"/>
      <c r="F36" s="172"/>
      <c r="G36" s="172"/>
      <c r="H36" s="172"/>
      <c r="I36" s="172"/>
      <c r="J36" s="172"/>
      <c r="N36" s="320"/>
    </row>
    <row r="37" spans="4:26" ht="12" customHeight="1" x14ac:dyDescent="0.15">
      <c r="D37" s="172"/>
      <c r="E37" s="172"/>
      <c r="F37" s="172"/>
      <c r="G37" s="172"/>
      <c r="H37" s="172"/>
      <c r="I37" s="172"/>
      <c r="J37" s="172"/>
      <c r="N37" s="320"/>
      <c r="O37" s="441" t="s">
        <v>656</v>
      </c>
      <c r="P37" s="442"/>
      <c r="Q37" s="442"/>
      <c r="R37" s="442"/>
      <c r="S37" s="442"/>
      <c r="T37" s="442"/>
      <c r="U37" s="442"/>
      <c r="V37" s="442"/>
      <c r="W37" s="442"/>
      <c r="X37" s="442"/>
      <c r="Y37" s="442"/>
      <c r="Z37" s="443"/>
    </row>
    <row r="38" spans="4:26" ht="12" customHeight="1" x14ac:dyDescent="0.15">
      <c r="D38" s="326"/>
      <c r="E38" s="326"/>
      <c r="F38" s="326"/>
      <c r="G38" s="326"/>
      <c r="H38" s="326"/>
      <c r="I38" s="326"/>
      <c r="J38" s="326"/>
      <c r="O38" s="438"/>
      <c r="P38" s="439"/>
      <c r="Q38" s="439"/>
      <c r="R38" s="439"/>
      <c r="S38" s="439"/>
      <c r="T38" s="439"/>
      <c r="U38" s="439"/>
      <c r="V38" s="439"/>
      <c r="W38" s="439"/>
      <c r="X38" s="439"/>
      <c r="Y38" s="439"/>
      <c r="Z38" s="440"/>
    </row>
    <row r="39" spans="4:26" ht="12" customHeight="1" x14ac:dyDescent="0.15">
      <c r="J39" s="320"/>
    </row>
    <row r="40" spans="4:26" ht="14.1" customHeight="1" x14ac:dyDescent="0.15">
      <c r="J40" s="320"/>
      <c r="O40" s="172"/>
      <c r="P40" s="172"/>
      <c r="Q40" s="172"/>
      <c r="R40" s="172"/>
      <c r="S40" s="172"/>
      <c r="T40" s="172"/>
      <c r="U40" s="172"/>
    </row>
    <row r="41" spans="4:26" ht="14.1" customHeight="1" x14ac:dyDescent="0.15">
      <c r="J41" s="320"/>
      <c r="O41" s="172"/>
      <c r="P41" s="172"/>
      <c r="Q41" s="172"/>
      <c r="R41" s="172"/>
      <c r="S41" s="172"/>
      <c r="T41" s="172"/>
      <c r="U41" s="172"/>
    </row>
    <row r="42" spans="4:26" ht="14.1" customHeight="1" x14ac:dyDescent="0.15"/>
    <row r="43" spans="4:26" ht="14.1" customHeight="1" x14ac:dyDescent="0.15">
      <c r="D43" s="627" t="s">
        <v>657</v>
      </c>
      <c r="E43" s="628"/>
      <c r="F43" s="628"/>
      <c r="G43" s="628"/>
      <c r="H43" s="628"/>
      <c r="I43" s="628"/>
      <c r="J43" s="629"/>
      <c r="M43" s="203"/>
      <c r="N43" s="319"/>
      <c r="O43" s="203"/>
      <c r="P43" s="203"/>
      <c r="Q43" s="197"/>
      <c r="R43" s="627" t="s">
        <v>658</v>
      </c>
      <c r="S43" s="628"/>
      <c r="T43" s="628"/>
      <c r="U43" s="628"/>
      <c r="V43" s="628"/>
      <c r="W43" s="628"/>
      <c r="X43" s="629"/>
    </row>
    <row r="44" spans="4:26" ht="14.1" customHeight="1" x14ac:dyDescent="0.15">
      <c r="D44" s="639"/>
      <c r="E44" s="640"/>
      <c r="F44" s="640"/>
      <c r="G44" s="640"/>
      <c r="H44" s="640"/>
      <c r="I44" s="640"/>
      <c r="J44" s="641"/>
      <c r="K44" s="173"/>
      <c r="L44" s="272"/>
      <c r="M44" s="442" t="s">
        <v>659</v>
      </c>
      <c r="N44" s="442"/>
      <c r="O44" s="442"/>
      <c r="R44" s="639"/>
      <c r="S44" s="640"/>
      <c r="T44" s="640"/>
      <c r="U44" s="640"/>
      <c r="V44" s="640"/>
      <c r="W44" s="640"/>
      <c r="X44" s="641"/>
    </row>
    <row r="45" spans="4:26" ht="14.1" customHeight="1" x14ac:dyDescent="0.15">
      <c r="D45" s="326"/>
      <c r="E45" s="326"/>
      <c r="F45" s="326"/>
      <c r="G45" s="326"/>
      <c r="H45" s="326"/>
      <c r="I45" s="326"/>
      <c r="J45" s="326"/>
      <c r="M45" s="444"/>
      <c r="N45" s="444"/>
      <c r="O45" s="444"/>
    </row>
    <row r="46" spans="4:26" ht="14.1" customHeight="1" x14ac:dyDescent="0.15">
      <c r="D46" s="326"/>
      <c r="E46" s="326"/>
      <c r="F46" s="326"/>
      <c r="G46" s="326"/>
      <c r="H46" s="326"/>
      <c r="I46" s="326"/>
      <c r="J46" s="326"/>
      <c r="M46" s="186"/>
      <c r="N46" s="320" t="s">
        <v>557</v>
      </c>
      <c r="O46" s="174"/>
    </row>
    <row r="47" spans="4:26" ht="14.1" customHeight="1" x14ac:dyDescent="0.15">
      <c r="L47" s="220"/>
      <c r="M47" s="180"/>
      <c r="N47" s="320" t="s">
        <v>557</v>
      </c>
      <c r="O47" s="177"/>
      <c r="P47" s="220"/>
    </row>
    <row r="48" spans="4:26" ht="14.1" customHeight="1" x14ac:dyDescent="0.15">
      <c r="M48" s="196"/>
      <c r="N48" s="320" t="s">
        <v>557</v>
      </c>
      <c r="O48" s="197"/>
    </row>
    <row r="49" spans="4:24" ht="14.1" customHeight="1" x14ac:dyDescent="0.15"/>
    <row r="50" spans="4:24" ht="14.1" customHeight="1" x14ac:dyDescent="0.15"/>
    <row r="51" spans="4:24" ht="14.1" customHeight="1" x14ac:dyDescent="0.15"/>
    <row r="52" spans="4:24" ht="14.1" customHeight="1" x14ac:dyDescent="0.15">
      <c r="D52" s="627" t="s">
        <v>657</v>
      </c>
      <c r="E52" s="628"/>
      <c r="F52" s="628"/>
      <c r="G52" s="628"/>
      <c r="H52" s="628"/>
      <c r="I52" s="628"/>
      <c r="J52" s="629"/>
      <c r="M52" s="203"/>
      <c r="N52" s="319"/>
      <c r="O52" s="203"/>
      <c r="P52" s="203"/>
      <c r="Q52" s="197"/>
      <c r="R52" s="627" t="s">
        <v>658</v>
      </c>
      <c r="S52" s="628"/>
      <c r="T52" s="628"/>
      <c r="U52" s="628"/>
      <c r="V52" s="628"/>
      <c r="W52" s="628"/>
      <c r="X52" s="629"/>
    </row>
    <row r="53" spans="4:24" ht="14.1" customHeight="1" x14ac:dyDescent="0.15">
      <c r="D53" s="639"/>
      <c r="E53" s="640"/>
      <c r="F53" s="640"/>
      <c r="G53" s="640"/>
      <c r="H53" s="640"/>
      <c r="I53" s="640"/>
      <c r="J53" s="641"/>
      <c r="K53" s="173"/>
      <c r="L53" s="272"/>
      <c r="M53" s="442" t="s">
        <v>660</v>
      </c>
      <c r="N53" s="442"/>
      <c r="O53" s="442"/>
      <c r="R53" s="639"/>
      <c r="S53" s="640"/>
      <c r="T53" s="640"/>
      <c r="U53" s="640"/>
      <c r="V53" s="640"/>
      <c r="W53" s="640"/>
      <c r="X53" s="641"/>
    </row>
    <row r="54" spans="4:24" ht="14.1" customHeight="1" x14ac:dyDescent="0.15">
      <c r="D54" s="326"/>
      <c r="E54" s="326"/>
      <c r="F54" s="326"/>
      <c r="G54" s="326"/>
      <c r="H54" s="326"/>
      <c r="I54" s="326"/>
      <c r="J54" s="326"/>
      <c r="M54" s="444"/>
      <c r="N54" s="444"/>
      <c r="O54" s="444"/>
    </row>
    <row r="55" spans="4:24" ht="14.1" customHeight="1" x14ac:dyDescent="0.15">
      <c r="D55" s="326"/>
      <c r="E55" s="326"/>
      <c r="F55" s="326"/>
      <c r="G55" s="326"/>
      <c r="H55" s="326"/>
      <c r="I55" s="326"/>
      <c r="J55" s="326"/>
      <c r="M55" s="186"/>
      <c r="N55" s="320" t="s">
        <v>557</v>
      </c>
      <c r="O55" s="174"/>
    </row>
    <row r="56" spans="4:24" ht="14.1" customHeight="1" x14ac:dyDescent="0.15">
      <c r="L56" s="220"/>
      <c r="M56" s="180"/>
      <c r="N56" s="320" t="s">
        <v>557</v>
      </c>
      <c r="O56" s="177"/>
      <c r="P56" s="220"/>
    </row>
    <row r="57" spans="4:24" ht="14.1" customHeight="1" x14ac:dyDescent="0.15">
      <c r="M57" s="196"/>
      <c r="N57" s="320" t="s">
        <v>557</v>
      </c>
      <c r="O57" s="197"/>
    </row>
    <row r="58" spans="4:24" ht="14.1" customHeight="1" x14ac:dyDescent="0.15"/>
    <row r="59" spans="4:24" ht="14.1" customHeight="1" x14ac:dyDescent="0.15"/>
    <row r="60" spans="4:24" ht="14.1" customHeight="1" x14ac:dyDescent="0.15"/>
    <row r="61" spans="4:24" ht="14.1" customHeight="1" x14ac:dyDescent="0.15"/>
    <row r="62" spans="4:24" ht="9.9499999999999993" customHeight="1" x14ac:dyDescent="0.15"/>
    <row r="63" spans="4:24" ht="9.9499999999999993" customHeight="1" x14ac:dyDescent="0.15"/>
    <row r="64" spans="4:24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  <row r="8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</sheetData>
  <mergeCells count="21">
    <mergeCell ref="AE11:AK12"/>
    <mergeCell ref="T12:U12"/>
    <mergeCell ref="T13:U13"/>
    <mergeCell ref="D27:J28"/>
    <mergeCell ref="R27:X28"/>
    <mergeCell ref="M28:O29"/>
    <mergeCell ref="D19:J20"/>
    <mergeCell ref="AE19:AK20"/>
    <mergeCell ref="D24:I24"/>
    <mergeCell ref="O1:Z2"/>
    <mergeCell ref="S6:V6"/>
    <mergeCell ref="D11:J12"/>
    <mergeCell ref="T14:U14"/>
    <mergeCell ref="T16:U17"/>
    <mergeCell ref="O37:Z38"/>
    <mergeCell ref="D43:J44"/>
    <mergeCell ref="R43:X44"/>
    <mergeCell ref="M44:O45"/>
    <mergeCell ref="D52:J53"/>
    <mergeCell ref="R52:X53"/>
    <mergeCell ref="M53:O54"/>
  </mergeCells>
  <phoneticPr fontId="5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&amp;C11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4769D-ECFB-45C4-B06A-03E10AD987B4}">
  <sheetPr codeName="Sheet1">
    <tabColor rgb="FF00B050"/>
  </sheetPr>
  <dimension ref="A1:GD72"/>
  <sheetViews>
    <sheetView view="pageLayout" topLeftCell="A58" zoomScaleNormal="100" workbookViewId="0">
      <selection activeCell="AF8" sqref="AF8:AP15"/>
    </sheetView>
  </sheetViews>
  <sheetFormatPr defaultRowHeight="13.5" x14ac:dyDescent="0.15"/>
  <cols>
    <col min="1" max="1" width="1.25" customWidth="1"/>
    <col min="2" max="2" width="1.375" customWidth="1"/>
    <col min="3" max="5" width="1.625" customWidth="1"/>
    <col min="6" max="6" width="1.5" customWidth="1"/>
    <col min="7" max="9" width="1.625" customWidth="1"/>
    <col min="10" max="62" width="1.375" customWidth="1"/>
    <col min="63" max="63" width="1.5" customWidth="1"/>
    <col min="64" max="68" width="1.375" customWidth="1"/>
    <col min="69" max="69" width="1" customWidth="1"/>
    <col min="70" max="73" width="1.375" customWidth="1"/>
    <col min="74" max="106" width="1.625" customWidth="1"/>
    <col min="107" max="108" width="1.625" hidden="1" customWidth="1"/>
    <col min="109" max="114" width="2.625" hidden="1" customWidth="1"/>
    <col min="115" max="156" width="1.625" hidden="1" customWidth="1"/>
    <col min="157" max="165" width="3.625" hidden="1" customWidth="1"/>
    <col min="166" max="176" width="1.625" hidden="1" customWidth="1"/>
    <col min="177" max="177" width="9" hidden="1" customWidth="1"/>
    <col min="178" max="180" width="4.125" hidden="1" customWidth="1"/>
    <col min="181" max="181" width="9" hidden="1" customWidth="1"/>
    <col min="182" max="182" width="6.5" hidden="1" customWidth="1"/>
    <col min="183" max="183" width="6.25" hidden="1" customWidth="1"/>
    <col min="184" max="186" width="9" hidden="1" customWidth="1"/>
    <col min="187" max="188" width="9" customWidth="1"/>
  </cols>
  <sheetData>
    <row r="1" spans="1:185" ht="4.5" customHeight="1" x14ac:dyDescent="0.15">
      <c r="A1" s="172"/>
    </row>
    <row r="2" spans="1:185" ht="8.1" customHeight="1" x14ac:dyDescent="0.15"/>
    <row r="3" spans="1:185" ht="8.1" customHeight="1" x14ac:dyDescent="0.15">
      <c r="B3" s="502" t="s">
        <v>549</v>
      </c>
      <c r="C3" s="503"/>
      <c r="D3" s="503"/>
      <c r="E3" s="503"/>
      <c r="F3" s="503"/>
      <c r="G3" s="503"/>
      <c r="H3" s="503"/>
      <c r="I3" s="538"/>
      <c r="J3" s="441">
        <f>B8</f>
        <v>1</v>
      </c>
      <c r="K3" s="442"/>
      <c r="L3" s="173"/>
      <c r="M3" s="173"/>
      <c r="N3" s="173"/>
      <c r="O3" s="173"/>
      <c r="P3" s="173"/>
      <c r="Q3" s="173"/>
      <c r="R3" s="173"/>
      <c r="S3" s="173"/>
      <c r="T3" s="174"/>
      <c r="U3" s="441">
        <f>B16</f>
        <v>2</v>
      </c>
      <c r="V3" s="442"/>
      <c r="W3" s="173"/>
      <c r="X3" s="173"/>
      <c r="Y3" s="173"/>
      <c r="Z3" s="173"/>
      <c r="AA3" s="173"/>
      <c r="AB3" s="173"/>
      <c r="AC3" s="173"/>
      <c r="AD3" s="173"/>
      <c r="AE3" s="174"/>
      <c r="AF3" s="441">
        <f>B24</f>
        <v>3</v>
      </c>
      <c r="AG3" s="442"/>
      <c r="AH3" s="173"/>
      <c r="AI3" s="173"/>
      <c r="AJ3" s="173"/>
      <c r="AK3" s="173"/>
      <c r="AL3" s="173"/>
      <c r="AM3" s="173"/>
      <c r="AN3" s="173"/>
      <c r="AO3" s="173"/>
      <c r="AP3" s="174"/>
      <c r="AQ3" s="441">
        <f>B32</f>
        <v>4</v>
      </c>
      <c r="AR3" s="442"/>
      <c r="AS3" s="173"/>
      <c r="AT3" s="173"/>
      <c r="AU3" s="173"/>
      <c r="AV3" s="173"/>
      <c r="AW3" s="173"/>
      <c r="AX3" s="173"/>
      <c r="AY3" s="173"/>
      <c r="AZ3" s="173"/>
      <c r="BA3" s="174"/>
      <c r="BB3" s="437" t="s">
        <v>550</v>
      </c>
      <c r="BC3" s="437"/>
      <c r="BD3" s="437"/>
      <c r="BE3" s="437"/>
      <c r="BF3" s="437"/>
      <c r="BG3" s="437"/>
      <c r="BH3" s="437" t="s">
        <v>551</v>
      </c>
      <c r="BI3" s="437"/>
      <c r="BJ3" s="437"/>
      <c r="BK3" s="437"/>
      <c r="BL3" s="437"/>
      <c r="BM3" s="437"/>
      <c r="BN3" s="437" t="s">
        <v>552</v>
      </c>
      <c r="BO3" s="437"/>
      <c r="BP3" s="437"/>
      <c r="BQ3" s="437"/>
      <c r="BR3" s="437"/>
      <c r="BS3" s="437"/>
      <c r="BT3" s="537" t="s">
        <v>553</v>
      </c>
      <c r="BU3" s="537"/>
      <c r="DE3" s="441" t="s">
        <v>549</v>
      </c>
      <c r="DF3" s="442"/>
      <c r="DG3" s="442"/>
      <c r="DH3" s="442"/>
      <c r="DI3" s="442"/>
      <c r="DJ3" s="442"/>
      <c r="DK3" s="442"/>
      <c r="DL3" s="443"/>
      <c r="DM3" s="489">
        <v>1</v>
      </c>
      <c r="DN3" s="490"/>
      <c r="DO3" s="175"/>
      <c r="DP3" s="175"/>
      <c r="DQ3" s="175"/>
      <c r="DR3" s="175"/>
      <c r="DS3" s="175"/>
      <c r="DT3" s="175"/>
      <c r="DU3" s="175"/>
      <c r="DV3" s="176"/>
      <c r="DW3" s="489">
        <v>2</v>
      </c>
      <c r="DX3" s="490"/>
      <c r="DY3" s="175"/>
      <c r="DZ3" s="175"/>
      <c r="EA3" s="175"/>
      <c r="EB3" s="175"/>
      <c r="EC3" s="175"/>
      <c r="ED3" s="175"/>
      <c r="EE3" s="175"/>
      <c r="EF3" s="176"/>
      <c r="EG3" s="489">
        <v>3</v>
      </c>
      <c r="EH3" s="490"/>
      <c r="EI3" s="175"/>
      <c r="EJ3" s="175"/>
      <c r="EK3" s="175"/>
      <c r="EL3" s="175"/>
      <c r="EM3" s="175"/>
      <c r="EN3" s="175"/>
      <c r="EO3" s="175"/>
      <c r="EP3" s="176"/>
      <c r="EQ3" s="489">
        <v>4</v>
      </c>
      <c r="ER3" s="490"/>
      <c r="ES3" s="175"/>
      <c r="ET3" s="175"/>
      <c r="EU3" s="175"/>
      <c r="EV3" s="175"/>
      <c r="EW3" s="175"/>
      <c r="EX3" s="175"/>
      <c r="EY3" s="175"/>
      <c r="EZ3" s="176"/>
      <c r="FA3" s="529" t="s">
        <v>550</v>
      </c>
      <c r="FB3" s="529"/>
      <c r="FC3" s="529"/>
      <c r="FD3" s="529"/>
      <c r="FE3" s="529"/>
      <c r="FF3" s="529"/>
      <c r="FG3" s="529" t="s">
        <v>551</v>
      </c>
      <c r="FH3" s="529"/>
      <c r="FI3" s="529"/>
      <c r="FJ3" s="529"/>
      <c r="FK3" s="529"/>
      <c r="FL3" s="529"/>
      <c r="FM3" s="529" t="s">
        <v>552</v>
      </c>
      <c r="FN3" s="529"/>
      <c r="FO3" s="529"/>
      <c r="FP3" s="529"/>
      <c r="FQ3" s="529"/>
      <c r="FR3" s="529"/>
      <c r="FS3" s="530" t="s">
        <v>553</v>
      </c>
      <c r="FT3" s="530"/>
    </row>
    <row r="4" spans="1:185" ht="8.1" customHeight="1" x14ac:dyDescent="0.15">
      <c r="B4" s="467"/>
      <c r="C4" s="468"/>
      <c r="D4" s="468"/>
      <c r="E4" s="468"/>
      <c r="F4" s="468"/>
      <c r="G4" s="468"/>
      <c r="H4" s="468"/>
      <c r="I4" s="469"/>
      <c r="J4" s="446"/>
      <c r="K4" s="444"/>
      <c r="T4" s="177"/>
      <c r="U4" s="446"/>
      <c r="V4" s="444"/>
      <c r="AE4" s="177"/>
      <c r="AF4" s="446"/>
      <c r="AG4" s="444"/>
      <c r="AP4" s="177"/>
      <c r="AQ4" s="446"/>
      <c r="AR4" s="444"/>
      <c r="BA4" s="177"/>
      <c r="BB4" s="437"/>
      <c r="BC4" s="437"/>
      <c r="BD4" s="437"/>
      <c r="BE4" s="437"/>
      <c r="BF4" s="437"/>
      <c r="BG4" s="437"/>
      <c r="BH4" s="437"/>
      <c r="BI4" s="437"/>
      <c r="BJ4" s="437"/>
      <c r="BK4" s="437"/>
      <c r="BL4" s="437"/>
      <c r="BM4" s="437"/>
      <c r="BN4" s="437"/>
      <c r="BO4" s="437"/>
      <c r="BP4" s="437"/>
      <c r="BQ4" s="437"/>
      <c r="BR4" s="437"/>
      <c r="BS4" s="437"/>
      <c r="BT4" s="537"/>
      <c r="BU4" s="537"/>
      <c r="DE4" s="446"/>
      <c r="DF4" s="444"/>
      <c r="DG4" s="444"/>
      <c r="DH4" s="444"/>
      <c r="DI4" s="444"/>
      <c r="DJ4" s="444"/>
      <c r="DK4" s="444"/>
      <c r="DL4" s="447"/>
      <c r="DM4" s="491"/>
      <c r="DN4" s="492"/>
      <c r="DO4" s="178"/>
      <c r="DP4" s="178"/>
      <c r="DQ4" s="178"/>
      <c r="DR4" s="178"/>
      <c r="DS4" s="178"/>
      <c r="DT4" s="178"/>
      <c r="DU4" s="178"/>
      <c r="DV4" s="179"/>
      <c r="DW4" s="491"/>
      <c r="DX4" s="492"/>
      <c r="DY4" s="178"/>
      <c r="DZ4" s="178"/>
      <c r="EA4" s="178"/>
      <c r="EB4" s="178"/>
      <c r="EC4" s="178"/>
      <c r="ED4" s="178"/>
      <c r="EE4" s="178"/>
      <c r="EF4" s="179"/>
      <c r="EG4" s="491"/>
      <c r="EH4" s="492"/>
      <c r="EI4" s="178"/>
      <c r="EJ4" s="178"/>
      <c r="EK4" s="178"/>
      <c r="EL4" s="178"/>
      <c r="EM4" s="178"/>
      <c r="EN4" s="178"/>
      <c r="EO4" s="178"/>
      <c r="EP4" s="179"/>
      <c r="EQ4" s="491"/>
      <c r="ER4" s="492"/>
      <c r="ES4" s="178"/>
      <c r="ET4" s="178"/>
      <c r="EU4" s="178"/>
      <c r="EV4" s="178"/>
      <c r="EW4" s="178"/>
      <c r="EX4" s="178"/>
      <c r="EY4" s="178"/>
      <c r="EZ4" s="179"/>
      <c r="FA4" s="529"/>
      <c r="FB4" s="529"/>
      <c r="FC4" s="529"/>
      <c r="FD4" s="529"/>
      <c r="FE4" s="529"/>
      <c r="FF4" s="529"/>
      <c r="FG4" s="529"/>
      <c r="FH4" s="529"/>
      <c r="FI4" s="529"/>
      <c r="FJ4" s="529"/>
      <c r="FK4" s="529"/>
      <c r="FL4" s="529"/>
      <c r="FM4" s="529"/>
      <c r="FN4" s="529"/>
      <c r="FO4" s="529"/>
      <c r="FP4" s="529"/>
      <c r="FQ4" s="529"/>
      <c r="FR4" s="529"/>
      <c r="FS4" s="530"/>
      <c r="FT4" s="530"/>
    </row>
    <row r="5" spans="1:185" ht="8.1" customHeight="1" x14ac:dyDescent="0.15">
      <c r="B5" s="467"/>
      <c r="C5" s="468"/>
      <c r="D5" s="468"/>
      <c r="E5" s="468"/>
      <c r="F5" s="468"/>
      <c r="G5" s="468"/>
      <c r="H5" s="468"/>
      <c r="I5" s="469"/>
      <c r="J5" s="539" t="str">
        <f>B10</f>
        <v>CROSS</v>
      </c>
      <c r="K5" s="540"/>
      <c r="L5" s="540"/>
      <c r="M5" s="540"/>
      <c r="N5" s="540"/>
      <c r="O5" s="540"/>
      <c r="P5" s="540"/>
      <c r="Q5" s="540"/>
      <c r="R5" s="540"/>
      <c r="S5" s="540"/>
      <c r="T5" s="541"/>
      <c r="U5" s="539" t="str">
        <f>B18</f>
        <v>GETWIN LA</v>
      </c>
      <c r="V5" s="540"/>
      <c r="W5" s="540"/>
      <c r="X5" s="540"/>
      <c r="Y5" s="540"/>
      <c r="Z5" s="540"/>
      <c r="AA5" s="540"/>
      <c r="AB5" s="540"/>
      <c r="AC5" s="540"/>
      <c r="AD5" s="540"/>
      <c r="AE5" s="541"/>
      <c r="AF5" s="539" t="str">
        <f>B26</f>
        <v>スカイメッツA</v>
      </c>
      <c r="AG5" s="540"/>
      <c r="AH5" s="540"/>
      <c r="AI5" s="540"/>
      <c r="AJ5" s="540"/>
      <c r="AK5" s="540"/>
      <c r="AL5" s="540"/>
      <c r="AM5" s="540"/>
      <c r="AN5" s="540"/>
      <c r="AO5" s="540"/>
      <c r="AP5" s="541"/>
      <c r="AQ5" s="539" t="str">
        <f>B34</f>
        <v>サラブ</v>
      </c>
      <c r="AR5" s="540"/>
      <c r="AS5" s="540"/>
      <c r="AT5" s="540"/>
      <c r="AU5" s="540"/>
      <c r="AV5" s="540"/>
      <c r="AW5" s="540"/>
      <c r="AX5" s="540"/>
      <c r="AY5" s="540"/>
      <c r="AZ5" s="540"/>
      <c r="BA5" s="541"/>
      <c r="BB5" s="437"/>
      <c r="BC5" s="437"/>
      <c r="BD5" s="437"/>
      <c r="BE5" s="437"/>
      <c r="BF5" s="437"/>
      <c r="BG5" s="437"/>
      <c r="BH5" s="437"/>
      <c r="BI5" s="437"/>
      <c r="BJ5" s="437"/>
      <c r="BK5" s="437"/>
      <c r="BL5" s="437"/>
      <c r="BM5" s="437"/>
      <c r="BN5" s="437"/>
      <c r="BO5" s="437"/>
      <c r="BP5" s="437"/>
      <c r="BQ5" s="437"/>
      <c r="BR5" s="437"/>
      <c r="BS5" s="437"/>
      <c r="BT5" s="537"/>
      <c r="BU5" s="537"/>
      <c r="DE5" s="446"/>
      <c r="DF5" s="444"/>
      <c r="DG5" s="444"/>
      <c r="DH5" s="444"/>
      <c r="DI5" s="444"/>
      <c r="DJ5" s="444"/>
      <c r="DK5" s="444"/>
      <c r="DL5" s="447"/>
      <c r="DM5" s="531" t="str">
        <f>DE10</f>
        <v>CROSS</v>
      </c>
      <c r="DN5" s="532"/>
      <c r="DO5" s="532"/>
      <c r="DP5" s="532"/>
      <c r="DQ5" s="532"/>
      <c r="DR5" s="532"/>
      <c r="DS5" s="532"/>
      <c r="DT5" s="532"/>
      <c r="DU5" s="532"/>
      <c r="DV5" s="533"/>
      <c r="DW5" s="531" t="str">
        <f>DE18</f>
        <v>GETWIN LA</v>
      </c>
      <c r="DX5" s="532"/>
      <c r="DY5" s="532"/>
      <c r="DZ5" s="532"/>
      <c r="EA5" s="532"/>
      <c r="EB5" s="532"/>
      <c r="EC5" s="532"/>
      <c r="ED5" s="532"/>
      <c r="EE5" s="532"/>
      <c r="EF5" s="533"/>
      <c r="EG5" s="531" t="str">
        <f>DE26</f>
        <v>スカイメッツA</v>
      </c>
      <c r="EH5" s="532"/>
      <c r="EI5" s="532"/>
      <c r="EJ5" s="532"/>
      <c r="EK5" s="532"/>
      <c r="EL5" s="532"/>
      <c r="EM5" s="532"/>
      <c r="EN5" s="532"/>
      <c r="EO5" s="532"/>
      <c r="EP5" s="533"/>
      <c r="EQ5" s="531" t="str">
        <f>DE34</f>
        <v>サラブ</v>
      </c>
      <c r="ER5" s="532"/>
      <c r="ES5" s="532"/>
      <c r="ET5" s="532"/>
      <c r="EU5" s="532"/>
      <c r="EV5" s="532"/>
      <c r="EW5" s="532"/>
      <c r="EX5" s="532"/>
      <c r="EY5" s="532"/>
      <c r="EZ5" s="533"/>
      <c r="FA5" s="529"/>
      <c r="FB5" s="529"/>
      <c r="FC5" s="529"/>
      <c r="FD5" s="529"/>
      <c r="FE5" s="529"/>
      <c r="FF5" s="529"/>
      <c r="FG5" s="529"/>
      <c r="FH5" s="529"/>
      <c r="FI5" s="529"/>
      <c r="FJ5" s="529"/>
      <c r="FK5" s="529"/>
      <c r="FL5" s="529"/>
      <c r="FM5" s="529"/>
      <c r="FN5" s="529"/>
      <c r="FO5" s="529"/>
      <c r="FP5" s="529"/>
      <c r="FQ5" s="529"/>
      <c r="FR5" s="529"/>
      <c r="FS5" s="530"/>
      <c r="FT5" s="530"/>
    </row>
    <row r="6" spans="1:185" ht="8.1" customHeight="1" x14ac:dyDescent="0.15">
      <c r="B6" s="523" t="s">
        <v>19</v>
      </c>
      <c r="C6" s="524"/>
      <c r="D6" s="524"/>
      <c r="E6" s="524"/>
      <c r="F6" s="524"/>
      <c r="G6" s="524"/>
      <c r="H6" s="524"/>
      <c r="I6" s="525"/>
      <c r="J6" s="539"/>
      <c r="K6" s="540"/>
      <c r="L6" s="540"/>
      <c r="M6" s="540"/>
      <c r="N6" s="540"/>
      <c r="O6" s="540"/>
      <c r="P6" s="540"/>
      <c r="Q6" s="540"/>
      <c r="R6" s="540"/>
      <c r="S6" s="540"/>
      <c r="T6" s="541"/>
      <c r="U6" s="539"/>
      <c r="V6" s="540"/>
      <c r="W6" s="540"/>
      <c r="X6" s="540"/>
      <c r="Y6" s="540"/>
      <c r="Z6" s="540"/>
      <c r="AA6" s="540"/>
      <c r="AB6" s="540"/>
      <c r="AC6" s="540"/>
      <c r="AD6" s="540"/>
      <c r="AE6" s="541"/>
      <c r="AF6" s="539"/>
      <c r="AG6" s="540"/>
      <c r="AH6" s="540"/>
      <c r="AI6" s="540"/>
      <c r="AJ6" s="540"/>
      <c r="AK6" s="540"/>
      <c r="AL6" s="540"/>
      <c r="AM6" s="540"/>
      <c r="AN6" s="540"/>
      <c r="AO6" s="540"/>
      <c r="AP6" s="541"/>
      <c r="AQ6" s="539"/>
      <c r="AR6" s="540"/>
      <c r="AS6" s="540"/>
      <c r="AT6" s="540"/>
      <c r="AU6" s="540"/>
      <c r="AV6" s="540"/>
      <c r="AW6" s="540"/>
      <c r="AX6" s="540"/>
      <c r="AY6" s="540"/>
      <c r="AZ6" s="540"/>
      <c r="BA6" s="541"/>
      <c r="BB6" s="437"/>
      <c r="BC6" s="437"/>
      <c r="BD6" s="437"/>
      <c r="BE6" s="437"/>
      <c r="BF6" s="437"/>
      <c r="BG6" s="437"/>
      <c r="BH6" s="437"/>
      <c r="BI6" s="437"/>
      <c r="BJ6" s="437"/>
      <c r="BK6" s="437"/>
      <c r="BL6" s="437"/>
      <c r="BM6" s="437"/>
      <c r="BN6" s="437"/>
      <c r="BO6" s="437"/>
      <c r="BP6" s="437"/>
      <c r="BQ6" s="437"/>
      <c r="BR6" s="437"/>
      <c r="BS6" s="437"/>
      <c r="BT6" s="537"/>
      <c r="BU6" s="537"/>
      <c r="DE6" s="446" t="s">
        <v>554</v>
      </c>
      <c r="DF6" s="444"/>
      <c r="DG6" s="444"/>
      <c r="DH6" s="444"/>
      <c r="DI6" s="444"/>
      <c r="DJ6" s="444"/>
      <c r="DK6" s="444"/>
      <c r="DL6" s="447"/>
      <c r="DM6" s="531"/>
      <c r="DN6" s="532"/>
      <c r="DO6" s="532"/>
      <c r="DP6" s="532"/>
      <c r="DQ6" s="532"/>
      <c r="DR6" s="532"/>
      <c r="DS6" s="532"/>
      <c r="DT6" s="532"/>
      <c r="DU6" s="532"/>
      <c r="DV6" s="533"/>
      <c r="DW6" s="531"/>
      <c r="DX6" s="532"/>
      <c r="DY6" s="532"/>
      <c r="DZ6" s="532"/>
      <c r="EA6" s="532"/>
      <c r="EB6" s="532"/>
      <c r="EC6" s="532"/>
      <c r="ED6" s="532"/>
      <c r="EE6" s="532"/>
      <c r="EF6" s="533"/>
      <c r="EG6" s="531"/>
      <c r="EH6" s="532"/>
      <c r="EI6" s="532"/>
      <c r="EJ6" s="532"/>
      <c r="EK6" s="532"/>
      <c r="EL6" s="532"/>
      <c r="EM6" s="532"/>
      <c r="EN6" s="532"/>
      <c r="EO6" s="532"/>
      <c r="EP6" s="533"/>
      <c r="EQ6" s="531"/>
      <c r="ER6" s="532"/>
      <c r="ES6" s="532"/>
      <c r="ET6" s="532"/>
      <c r="EU6" s="532"/>
      <c r="EV6" s="532"/>
      <c r="EW6" s="532"/>
      <c r="EX6" s="532"/>
      <c r="EY6" s="532"/>
      <c r="EZ6" s="533"/>
      <c r="FA6" s="529"/>
      <c r="FB6" s="529"/>
      <c r="FC6" s="529"/>
      <c r="FD6" s="529"/>
      <c r="FE6" s="529"/>
      <c r="FF6" s="529"/>
      <c r="FG6" s="529"/>
      <c r="FH6" s="529"/>
      <c r="FI6" s="529"/>
      <c r="FJ6" s="529"/>
      <c r="FK6" s="529"/>
      <c r="FL6" s="529"/>
      <c r="FM6" s="529"/>
      <c r="FN6" s="529"/>
      <c r="FO6" s="529"/>
      <c r="FP6" s="529"/>
      <c r="FQ6" s="529"/>
      <c r="FR6" s="529"/>
      <c r="FS6" s="530"/>
      <c r="FT6" s="530"/>
    </row>
    <row r="7" spans="1:185" ht="8.1" customHeight="1" x14ac:dyDescent="0.15">
      <c r="B7" s="526"/>
      <c r="C7" s="527"/>
      <c r="D7" s="527"/>
      <c r="E7" s="527"/>
      <c r="F7" s="527"/>
      <c r="G7" s="527"/>
      <c r="H7" s="527"/>
      <c r="I7" s="528"/>
      <c r="J7" s="542"/>
      <c r="K7" s="543"/>
      <c r="L7" s="543"/>
      <c r="M7" s="543"/>
      <c r="N7" s="543"/>
      <c r="O7" s="543"/>
      <c r="P7" s="543"/>
      <c r="Q7" s="543"/>
      <c r="R7" s="543"/>
      <c r="S7" s="543"/>
      <c r="T7" s="544"/>
      <c r="U7" s="542"/>
      <c r="V7" s="543"/>
      <c r="W7" s="543"/>
      <c r="X7" s="543"/>
      <c r="Y7" s="543"/>
      <c r="Z7" s="543"/>
      <c r="AA7" s="543"/>
      <c r="AB7" s="543"/>
      <c r="AC7" s="543"/>
      <c r="AD7" s="543"/>
      <c r="AE7" s="544"/>
      <c r="AF7" s="542"/>
      <c r="AG7" s="543"/>
      <c r="AH7" s="543"/>
      <c r="AI7" s="543"/>
      <c r="AJ7" s="543"/>
      <c r="AK7" s="543"/>
      <c r="AL7" s="543"/>
      <c r="AM7" s="543"/>
      <c r="AN7" s="543"/>
      <c r="AO7" s="543"/>
      <c r="AP7" s="544"/>
      <c r="AQ7" s="542"/>
      <c r="AR7" s="543"/>
      <c r="AS7" s="543"/>
      <c r="AT7" s="543"/>
      <c r="AU7" s="543"/>
      <c r="AV7" s="543"/>
      <c r="AW7" s="543"/>
      <c r="AX7" s="543"/>
      <c r="AY7" s="543"/>
      <c r="AZ7" s="543"/>
      <c r="BA7" s="544"/>
      <c r="BB7" s="437"/>
      <c r="BC7" s="437"/>
      <c r="BD7" s="437"/>
      <c r="BE7" s="437"/>
      <c r="BF7" s="437"/>
      <c r="BG7" s="437"/>
      <c r="BH7" s="437"/>
      <c r="BI7" s="437"/>
      <c r="BJ7" s="437"/>
      <c r="BK7" s="437"/>
      <c r="BL7" s="437"/>
      <c r="BM7" s="437"/>
      <c r="BN7" s="437"/>
      <c r="BO7" s="437"/>
      <c r="BP7" s="437"/>
      <c r="BQ7" s="437"/>
      <c r="BR7" s="437"/>
      <c r="BS7" s="437"/>
      <c r="BT7" s="537"/>
      <c r="BU7" s="537"/>
      <c r="DE7" s="438"/>
      <c r="DF7" s="439"/>
      <c r="DG7" s="439"/>
      <c r="DH7" s="439"/>
      <c r="DI7" s="439"/>
      <c r="DJ7" s="439"/>
      <c r="DK7" s="439"/>
      <c r="DL7" s="440"/>
      <c r="DM7" s="534"/>
      <c r="DN7" s="535"/>
      <c r="DO7" s="535"/>
      <c r="DP7" s="535"/>
      <c r="DQ7" s="535"/>
      <c r="DR7" s="535"/>
      <c r="DS7" s="535"/>
      <c r="DT7" s="535"/>
      <c r="DU7" s="535"/>
      <c r="DV7" s="536"/>
      <c r="DW7" s="534"/>
      <c r="DX7" s="535"/>
      <c r="DY7" s="535"/>
      <c r="DZ7" s="535"/>
      <c r="EA7" s="535"/>
      <c r="EB7" s="535"/>
      <c r="EC7" s="535"/>
      <c r="ED7" s="535"/>
      <c r="EE7" s="535"/>
      <c r="EF7" s="536"/>
      <c r="EG7" s="534"/>
      <c r="EH7" s="535"/>
      <c r="EI7" s="535"/>
      <c r="EJ7" s="535"/>
      <c r="EK7" s="535"/>
      <c r="EL7" s="535"/>
      <c r="EM7" s="535"/>
      <c r="EN7" s="535"/>
      <c r="EO7" s="535"/>
      <c r="EP7" s="536"/>
      <c r="EQ7" s="534"/>
      <c r="ER7" s="535"/>
      <c r="ES7" s="535"/>
      <c r="ET7" s="535"/>
      <c r="EU7" s="535"/>
      <c r="EV7" s="535"/>
      <c r="EW7" s="535"/>
      <c r="EX7" s="535"/>
      <c r="EY7" s="535"/>
      <c r="EZ7" s="536"/>
      <c r="FA7" s="529"/>
      <c r="FB7" s="529"/>
      <c r="FC7" s="529"/>
      <c r="FD7" s="529"/>
      <c r="FE7" s="529"/>
      <c r="FF7" s="529"/>
      <c r="FG7" s="529"/>
      <c r="FH7" s="529"/>
      <c r="FI7" s="529"/>
      <c r="FJ7" s="529"/>
      <c r="FK7" s="529"/>
      <c r="FL7" s="529"/>
      <c r="FM7" s="529"/>
      <c r="FN7" s="529"/>
      <c r="FO7" s="529"/>
      <c r="FP7" s="529"/>
      <c r="FQ7" s="529"/>
      <c r="FR7" s="529"/>
      <c r="FS7" s="530"/>
      <c r="FT7" s="530"/>
    </row>
    <row r="8" spans="1:185" ht="8.1" customHeight="1" x14ac:dyDescent="0.15">
      <c r="B8" s="502">
        <v>1</v>
      </c>
      <c r="C8" s="503"/>
      <c r="D8" s="173"/>
      <c r="E8" s="173"/>
      <c r="F8" s="173"/>
      <c r="G8" s="173"/>
      <c r="H8" s="173"/>
      <c r="I8" s="174"/>
      <c r="J8" s="493"/>
      <c r="K8" s="494"/>
      <c r="L8" s="494"/>
      <c r="M8" s="494"/>
      <c r="N8" s="494"/>
      <c r="O8" s="494"/>
      <c r="P8" s="494"/>
      <c r="Q8" s="494"/>
      <c r="R8" s="494"/>
      <c r="S8" s="494"/>
      <c r="T8" s="495"/>
      <c r="AD8" s="442" t="s">
        <v>661</v>
      </c>
      <c r="AE8" s="443"/>
      <c r="AF8" s="504">
        <f>EG10</f>
        <v>0</v>
      </c>
      <c r="AG8" s="505"/>
      <c r="AH8" s="505"/>
      <c r="AI8" s="505"/>
      <c r="AJ8" s="505"/>
      <c r="AK8" s="505"/>
      <c r="AL8" s="505"/>
      <c r="AM8" s="505"/>
      <c r="AN8" s="505"/>
      <c r="AO8" s="505"/>
      <c r="AP8" s="506"/>
      <c r="AQ8" s="180"/>
      <c r="AZ8" s="442" t="s">
        <v>662</v>
      </c>
      <c r="BA8" s="443"/>
      <c r="BB8" s="441"/>
      <c r="BC8" s="442"/>
      <c r="BD8" s="442"/>
      <c r="BE8" s="442"/>
      <c r="BF8" s="442"/>
      <c r="BG8" s="443"/>
      <c r="BH8" s="441"/>
      <c r="BI8" s="442"/>
      <c r="BJ8" s="442"/>
      <c r="BK8" s="442"/>
      <c r="BL8" s="442"/>
      <c r="BM8" s="443"/>
      <c r="BN8" s="441"/>
      <c r="BO8" s="442"/>
      <c r="BP8" s="442"/>
      <c r="BQ8" s="442"/>
      <c r="BR8" s="442"/>
      <c r="BS8" s="443"/>
      <c r="BT8" s="488"/>
      <c r="BU8" s="488"/>
      <c r="DE8" s="489">
        <v>1</v>
      </c>
      <c r="DF8" s="490"/>
      <c r="DG8" s="175"/>
      <c r="DH8" s="175"/>
      <c r="DI8" s="175"/>
      <c r="DJ8" s="175"/>
      <c r="DK8" s="175"/>
      <c r="DL8" s="176"/>
      <c r="DM8" s="493"/>
      <c r="DN8" s="494"/>
      <c r="DO8" s="494"/>
      <c r="DP8" s="494"/>
      <c r="DQ8" s="494"/>
      <c r="DR8" s="494"/>
      <c r="DS8" s="494"/>
      <c r="DT8" s="494"/>
      <c r="DU8" s="494"/>
      <c r="DV8" s="495"/>
      <c r="DW8" s="181"/>
      <c r="DX8" s="181"/>
      <c r="DY8" s="181"/>
      <c r="DZ8" s="181"/>
      <c r="EA8" s="181"/>
      <c r="EB8" s="181"/>
      <c r="EC8" s="181"/>
      <c r="ED8" s="181"/>
      <c r="EE8" s="181"/>
      <c r="EF8" s="182"/>
      <c r="EG8" s="183"/>
      <c r="EH8" s="181"/>
      <c r="EI8" s="181"/>
      <c r="EJ8" s="181"/>
      <c r="EK8" s="181"/>
      <c r="EL8" s="181"/>
      <c r="EM8" s="181"/>
      <c r="EN8" s="181"/>
      <c r="EO8" s="181"/>
      <c r="EP8" s="182"/>
      <c r="EQ8" s="183"/>
      <c r="ER8" s="181"/>
      <c r="ES8" s="181"/>
      <c r="ET8" s="181"/>
      <c r="EU8" s="181"/>
      <c r="EV8" s="181"/>
      <c r="EW8" s="181"/>
      <c r="EX8" s="181"/>
      <c r="EY8" s="181"/>
      <c r="EZ8" s="182"/>
      <c r="FA8" s="184">
        <f>COUNTIF(DW10,"=2")</f>
        <v>0</v>
      </c>
      <c r="FB8" s="185">
        <f>COUNTIF(EG10,"=2")</f>
        <v>0</v>
      </c>
      <c r="FC8" s="185">
        <f>COUNTIF(EQ10,"=2")</f>
        <v>0</v>
      </c>
      <c r="FD8" s="173"/>
      <c r="FE8" s="173"/>
      <c r="FF8" s="174"/>
      <c r="FG8" s="186"/>
      <c r="FH8" s="173"/>
      <c r="FI8" s="173"/>
      <c r="FJ8" s="173"/>
      <c r="FK8" s="173"/>
      <c r="FL8" s="174"/>
      <c r="FM8" s="187">
        <f>SUM(X9:Y14)</f>
        <v>0</v>
      </c>
      <c r="FN8" s="187">
        <f>SUM(AI9:AJ14)</f>
        <v>0</v>
      </c>
      <c r="FO8" s="187">
        <f>SUM(AT9:AU14)</f>
        <v>0</v>
      </c>
      <c r="FS8" s="437"/>
      <c r="FT8" s="437"/>
      <c r="FX8" s="513" t="s">
        <v>550</v>
      </c>
      <c r="FY8" s="188">
        <f>FA14*1000</f>
        <v>0</v>
      </c>
      <c r="FZ8" s="189">
        <f>RANK(FY8,FY8:FY11)</f>
        <v>1</v>
      </c>
      <c r="GA8" s="190"/>
      <c r="GB8" s="191"/>
      <c r="GC8" s="192"/>
    </row>
    <row r="9" spans="1:185" ht="8.1" customHeight="1" x14ac:dyDescent="0.15">
      <c r="B9" s="467"/>
      <c r="C9" s="468"/>
      <c r="I9" s="177"/>
      <c r="J9" s="496"/>
      <c r="K9" s="497"/>
      <c r="L9" s="497"/>
      <c r="M9" s="497"/>
      <c r="N9" s="497"/>
      <c r="O9" s="497"/>
      <c r="P9" s="497"/>
      <c r="Q9" s="497"/>
      <c r="R9" s="497"/>
      <c r="S9" s="497"/>
      <c r="T9" s="498"/>
      <c r="W9" s="186"/>
      <c r="X9" s="468"/>
      <c r="Y9" s="468"/>
      <c r="Z9" s="478" t="s">
        <v>557</v>
      </c>
      <c r="AA9" s="468"/>
      <c r="AB9" s="468"/>
      <c r="AC9" s="174"/>
      <c r="AD9" s="444"/>
      <c r="AE9" s="447"/>
      <c r="AF9" s="507"/>
      <c r="AG9" s="508"/>
      <c r="AH9" s="508"/>
      <c r="AI9" s="508"/>
      <c r="AJ9" s="508"/>
      <c r="AK9" s="508"/>
      <c r="AL9" s="508"/>
      <c r="AM9" s="508"/>
      <c r="AN9" s="508"/>
      <c r="AO9" s="508"/>
      <c r="AP9" s="509"/>
      <c r="AQ9" s="180"/>
      <c r="AS9" s="186"/>
      <c r="AT9" s="468"/>
      <c r="AU9" s="468"/>
      <c r="AV9" s="478" t="s">
        <v>557</v>
      </c>
      <c r="AW9" s="468"/>
      <c r="AX9" s="468"/>
      <c r="AY9" s="174"/>
      <c r="AZ9" s="444"/>
      <c r="BA9" s="447"/>
      <c r="BB9" s="446"/>
      <c r="BC9" s="444"/>
      <c r="BD9" s="444"/>
      <c r="BE9" s="444"/>
      <c r="BF9" s="444"/>
      <c r="BG9" s="447"/>
      <c r="BH9" s="446"/>
      <c r="BI9" s="444"/>
      <c r="BJ9" s="444"/>
      <c r="BK9" s="444"/>
      <c r="BL9" s="444"/>
      <c r="BM9" s="447"/>
      <c r="BN9" s="446"/>
      <c r="BO9" s="444"/>
      <c r="BP9" s="444"/>
      <c r="BQ9" s="444"/>
      <c r="BR9" s="444"/>
      <c r="BS9" s="447"/>
      <c r="BT9" s="488"/>
      <c r="BU9" s="488"/>
      <c r="DE9" s="491"/>
      <c r="DF9" s="492"/>
      <c r="DG9" s="178"/>
      <c r="DH9" s="178"/>
      <c r="DI9" s="178"/>
      <c r="DJ9" s="178"/>
      <c r="DK9" s="178"/>
      <c r="DL9" s="179"/>
      <c r="DM9" s="496"/>
      <c r="DN9" s="497"/>
      <c r="DO9" s="497"/>
      <c r="DP9" s="497"/>
      <c r="DQ9" s="497"/>
      <c r="DR9" s="497"/>
      <c r="DS9" s="497"/>
      <c r="DT9" s="497"/>
      <c r="DU9" s="497"/>
      <c r="DV9" s="498"/>
      <c r="DW9" s="181"/>
      <c r="DX9" s="181"/>
      <c r="DY9" s="193"/>
      <c r="DZ9" s="454" t="b">
        <f>IF(X9&gt;AA9,"1",IF(X9&lt;AA9,"0"))</f>
        <v>0</v>
      </c>
      <c r="EA9" s="454"/>
      <c r="EB9" s="454" t="b">
        <f>IF(X9&lt;AA9,"1",IF(X9&gt;AA9,"0"))</f>
        <v>0</v>
      </c>
      <c r="EC9" s="454"/>
      <c r="ED9" s="194"/>
      <c r="EE9" s="181"/>
      <c r="EF9" s="182"/>
      <c r="EG9" s="183"/>
      <c r="EH9" s="181"/>
      <c r="EI9" s="193"/>
      <c r="EJ9" s="454" t="b">
        <f>IF(AI9&gt;AL9,"1",IF(AI9&lt;AL9,"0"))</f>
        <v>0</v>
      </c>
      <c r="EK9" s="454"/>
      <c r="EL9" s="454" t="b">
        <f>IF(AI9&lt;AL9,"1",IF(AI9&gt;AL9,"0"))</f>
        <v>0</v>
      </c>
      <c r="EM9" s="454"/>
      <c r="EN9" s="194"/>
      <c r="EO9" s="181"/>
      <c r="EP9" s="182"/>
      <c r="EQ9" s="183"/>
      <c r="ER9" s="181"/>
      <c r="ES9" s="193"/>
      <c r="ET9" s="454" t="b">
        <f>IF(AT9&gt;AW9,"1",IF(AT9&lt;AW9,"0"))</f>
        <v>0</v>
      </c>
      <c r="EU9" s="454"/>
      <c r="EV9" s="454" t="b">
        <f>IF(AT9&lt;AW9,"1",IF(AT9&gt;AW9,"0"))</f>
        <v>0</v>
      </c>
      <c r="EW9" s="454"/>
      <c r="EX9" s="194"/>
      <c r="EY9" s="181"/>
      <c r="EZ9" s="182"/>
      <c r="FA9" s="180"/>
      <c r="FD9" s="187">
        <f>COUNTIF(EE10,"=2")</f>
        <v>0</v>
      </c>
      <c r="FE9" s="187">
        <f>COUNTIF(EO10,"=2")</f>
        <v>0</v>
      </c>
      <c r="FF9" s="195">
        <f>COUNTIF(EY10,"=2")</f>
        <v>0</v>
      </c>
      <c r="FG9" s="180"/>
      <c r="FL9" s="177"/>
      <c r="FP9" s="187">
        <f>SUM(AA9:AB14)</f>
        <v>0</v>
      </c>
      <c r="FQ9" s="187">
        <f>SUM(AL9:AM14)</f>
        <v>0</v>
      </c>
      <c r="FR9" s="187">
        <f>SUM(AW9:AX14)</f>
        <v>0</v>
      </c>
      <c r="FS9" s="437"/>
      <c r="FT9" s="437"/>
      <c r="FX9" s="513"/>
      <c r="FY9" s="188">
        <f>FA22*1000</f>
        <v>0</v>
      </c>
      <c r="FZ9" s="189">
        <f>RANK(FY9,FY8:FY11)</f>
        <v>1</v>
      </c>
      <c r="GA9" s="190"/>
      <c r="GB9" s="191"/>
      <c r="GC9" s="192"/>
    </row>
    <row r="10" spans="1:185" ht="8.1" customHeight="1" x14ac:dyDescent="0.15">
      <c r="B10" s="467" t="s">
        <v>663</v>
      </c>
      <c r="C10" s="468"/>
      <c r="D10" s="468"/>
      <c r="E10" s="468"/>
      <c r="F10" s="468"/>
      <c r="G10" s="468"/>
      <c r="H10" s="468"/>
      <c r="I10" s="469"/>
      <c r="J10" s="496"/>
      <c r="K10" s="497"/>
      <c r="L10" s="497"/>
      <c r="M10" s="497"/>
      <c r="N10" s="497"/>
      <c r="O10" s="497"/>
      <c r="P10" s="497"/>
      <c r="Q10" s="497"/>
      <c r="R10" s="497"/>
      <c r="S10" s="497"/>
      <c r="T10" s="498"/>
      <c r="U10" s="454"/>
      <c r="V10" s="470"/>
      <c r="W10" s="180"/>
      <c r="X10" s="468"/>
      <c r="Y10" s="468"/>
      <c r="Z10" s="478"/>
      <c r="AA10" s="468"/>
      <c r="AB10" s="468"/>
      <c r="AC10" s="177"/>
      <c r="AD10" s="472"/>
      <c r="AE10" s="470"/>
      <c r="AF10" s="507"/>
      <c r="AG10" s="508"/>
      <c r="AH10" s="508"/>
      <c r="AI10" s="508"/>
      <c r="AJ10" s="508"/>
      <c r="AK10" s="508"/>
      <c r="AL10" s="508"/>
      <c r="AM10" s="508"/>
      <c r="AN10" s="508"/>
      <c r="AO10" s="508"/>
      <c r="AP10" s="509"/>
      <c r="AQ10" s="472"/>
      <c r="AR10" s="470"/>
      <c r="AS10" s="180"/>
      <c r="AT10" s="468"/>
      <c r="AU10" s="468"/>
      <c r="AV10" s="478"/>
      <c r="AW10" s="468"/>
      <c r="AX10" s="468"/>
      <c r="AY10" s="177"/>
      <c r="AZ10" s="472"/>
      <c r="BA10" s="470"/>
      <c r="BB10" s="472"/>
      <c r="BC10" s="454"/>
      <c r="BD10" s="471"/>
      <c r="BE10" s="471"/>
      <c r="BF10" s="454"/>
      <c r="BG10" s="470"/>
      <c r="BH10" s="472"/>
      <c r="BI10" s="454"/>
      <c r="BJ10" s="471"/>
      <c r="BK10" s="471"/>
      <c r="BL10" s="454"/>
      <c r="BM10" s="470"/>
      <c r="BN10" s="473"/>
      <c r="BO10" s="474"/>
      <c r="BP10" s="471"/>
      <c r="BQ10" s="471"/>
      <c r="BR10" s="474"/>
      <c r="BS10" s="479"/>
      <c r="BT10" s="488"/>
      <c r="BU10" s="488"/>
      <c r="DE10" s="480" t="str">
        <f>B10</f>
        <v>CROSS</v>
      </c>
      <c r="DF10" s="481"/>
      <c r="DG10" s="481"/>
      <c r="DH10" s="481"/>
      <c r="DI10" s="481"/>
      <c r="DJ10" s="481"/>
      <c r="DK10" s="481"/>
      <c r="DL10" s="482"/>
      <c r="DM10" s="496"/>
      <c r="DN10" s="497"/>
      <c r="DO10" s="497"/>
      <c r="DP10" s="497"/>
      <c r="DQ10" s="497"/>
      <c r="DR10" s="497"/>
      <c r="DS10" s="497"/>
      <c r="DT10" s="497"/>
      <c r="DU10" s="497"/>
      <c r="DV10" s="498"/>
      <c r="DW10" s="454">
        <f>DZ9+DZ11+DZ13</f>
        <v>0</v>
      </c>
      <c r="DX10" s="470"/>
      <c r="DY10" s="183"/>
      <c r="DZ10" s="454"/>
      <c r="EA10" s="454"/>
      <c r="EB10" s="454"/>
      <c r="EC10" s="454"/>
      <c r="ED10" s="182"/>
      <c r="EE10" s="472">
        <f>EB9+EB11+EB13</f>
        <v>0</v>
      </c>
      <c r="EF10" s="470"/>
      <c r="EG10" s="472">
        <f>EJ9+EJ11+EJ13</f>
        <v>0</v>
      </c>
      <c r="EH10" s="470"/>
      <c r="EI10" s="183"/>
      <c r="EJ10" s="454"/>
      <c r="EK10" s="454"/>
      <c r="EL10" s="454"/>
      <c r="EM10" s="454"/>
      <c r="EN10" s="182"/>
      <c r="EO10" s="472">
        <f>EL9+EL11+EL13</f>
        <v>0</v>
      </c>
      <c r="EP10" s="470"/>
      <c r="EQ10" s="472">
        <f>ET9+ET11+ET13</f>
        <v>0</v>
      </c>
      <c r="ER10" s="470"/>
      <c r="ES10" s="183"/>
      <c r="ET10" s="454"/>
      <c r="EU10" s="454"/>
      <c r="EV10" s="454"/>
      <c r="EW10" s="454"/>
      <c r="EX10" s="182"/>
      <c r="EY10" s="472">
        <f>EV9+EV11+EV13</f>
        <v>0</v>
      </c>
      <c r="EZ10" s="470"/>
      <c r="FA10" s="472">
        <f>SUM(FA8:FC8)</f>
        <v>0</v>
      </c>
      <c r="FB10" s="454"/>
      <c r="FC10" s="471"/>
      <c r="FD10" s="471"/>
      <c r="FE10" s="454">
        <f>SUM(FD9:FF9)</f>
        <v>0</v>
      </c>
      <c r="FF10" s="470"/>
      <c r="FG10" s="472">
        <f>SUM(DW10,EG10,EQ10)</f>
        <v>0</v>
      </c>
      <c r="FH10" s="454"/>
      <c r="FI10" s="471"/>
      <c r="FJ10" s="471"/>
      <c r="FK10" s="454">
        <f>SUM(EE10,EO10,EY10)</f>
        <v>0</v>
      </c>
      <c r="FL10" s="470"/>
      <c r="FM10" s="473">
        <f>SUM(FM8:FO8)</f>
        <v>0</v>
      </c>
      <c r="FN10" s="474"/>
      <c r="FO10" s="471"/>
      <c r="FP10" s="471"/>
      <c r="FQ10" s="474">
        <f>SUM(FP9:FR9)</f>
        <v>0</v>
      </c>
      <c r="FR10" s="479"/>
      <c r="FS10" s="437"/>
      <c r="FT10" s="437"/>
      <c r="FX10" s="513"/>
      <c r="FY10" s="188">
        <f>FA30*1000</f>
        <v>0</v>
      </c>
      <c r="FZ10" s="189">
        <f>RANK(FY10,FY8:FY11)</f>
        <v>1</v>
      </c>
      <c r="GA10" s="190"/>
      <c r="GB10" s="191"/>
      <c r="GC10" s="192"/>
    </row>
    <row r="11" spans="1:185" ht="8.1" customHeight="1" x14ac:dyDescent="0.15">
      <c r="B11" s="467"/>
      <c r="C11" s="468"/>
      <c r="D11" s="468"/>
      <c r="E11" s="468"/>
      <c r="F11" s="468"/>
      <c r="G11" s="468"/>
      <c r="H11" s="468"/>
      <c r="I11" s="469"/>
      <c r="J11" s="496"/>
      <c r="K11" s="497"/>
      <c r="L11" s="497"/>
      <c r="M11" s="497"/>
      <c r="N11" s="497"/>
      <c r="O11" s="497"/>
      <c r="P11" s="497"/>
      <c r="Q11" s="497"/>
      <c r="R11" s="497"/>
      <c r="S11" s="497"/>
      <c r="T11" s="498"/>
      <c r="U11" s="454"/>
      <c r="V11" s="470"/>
      <c r="W11" s="180"/>
      <c r="X11" s="468"/>
      <c r="Y11" s="468"/>
      <c r="Z11" s="478" t="s">
        <v>557</v>
      </c>
      <c r="AA11" s="468"/>
      <c r="AB11" s="468"/>
      <c r="AC11" s="177"/>
      <c r="AD11" s="472"/>
      <c r="AE11" s="470"/>
      <c r="AF11" s="507"/>
      <c r="AG11" s="508"/>
      <c r="AH11" s="508"/>
      <c r="AI11" s="508"/>
      <c r="AJ11" s="508"/>
      <c r="AK11" s="508"/>
      <c r="AL11" s="508"/>
      <c r="AM11" s="508"/>
      <c r="AN11" s="508"/>
      <c r="AO11" s="508"/>
      <c r="AP11" s="509"/>
      <c r="AQ11" s="472"/>
      <c r="AR11" s="470"/>
      <c r="AS11" s="180"/>
      <c r="AT11" s="468"/>
      <c r="AU11" s="468"/>
      <c r="AV11" s="478" t="s">
        <v>557</v>
      </c>
      <c r="AW11" s="468"/>
      <c r="AX11" s="468"/>
      <c r="AY11" s="177"/>
      <c r="AZ11" s="472"/>
      <c r="BA11" s="470"/>
      <c r="BB11" s="472"/>
      <c r="BC11" s="454"/>
      <c r="BD11" s="471"/>
      <c r="BE11" s="471"/>
      <c r="BF11" s="454"/>
      <c r="BG11" s="470"/>
      <c r="BH11" s="472"/>
      <c r="BI11" s="454"/>
      <c r="BJ11" s="471"/>
      <c r="BK11" s="471"/>
      <c r="BL11" s="454"/>
      <c r="BM11" s="470"/>
      <c r="BN11" s="473"/>
      <c r="BO11" s="474"/>
      <c r="BP11" s="471"/>
      <c r="BQ11" s="471"/>
      <c r="BR11" s="474"/>
      <c r="BS11" s="479"/>
      <c r="BT11" s="488"/>
      <c r="BU11" s="488"/>
      <c r="DE11" s="480"/>
      <c r="DF11" s="481"/>
      <c r="DG11" s="481"/>
      <c r="DH11" s="481"/>
      <c r="DI11" s="481"/>
      <c r="DJ11" s="481"/>
      <c r="DK11" s="481"/>
      <c r="DL11" s="482"/>
      <c r="DM11" s="496"/>
      <c r="DN11" s="497"/>
      <c r="DO11" s="497"/>
      <c r="DP11" s="497"/>
      <c r="DQ11" s="497"/>
      <c r="DR11" s="497"/>
      <c r="DS11" s="497"/>
      <c r="DT11" s="497"/>
      <c r="DU11" s="497"/>
      <c r="DV11" s="498"/>
      <c r="DW11" s="454"/>
      <c r="DX11" s="470"/>
      <c r="DY11" s="183"/>
      <c r="DZ11" s="454" t="b">
        <f>IF(X11&gt;AA11,"1",IF(X11&lt;AA11,"0"))</f>
        <v>0</v>
      </c>
      <c r="EA11" s="454"/>
      <c r="EB11" s="454" t="b">
        <f>IF(X11&lt;AA11,"1",IF(X11&gt;AA11,"0"))</f>
        <v>0</v>
      </c>
      <c r="EC11" s="454"/>
      <c r="ED11" s="182"/>
      <c r="EE11" s="472"/>
      <c r="EF11" s="470"/>
      <c r="EG11" s="472"/>
      <c r="EH11" s="470"/>
      <c r="EI11" s="183"/>
      <c r="EJ11" s="454" t="b">
        <f>IF(AI11&gt;AL11,"1",IF(AI11&lt;AL11,"0"))</f>
        <v>0</v>
      </c>
      <c r="EK11" s="454"/>
      <c r="EL11" s="454" t="b">
        <f>IF(AI11&lt;AL11,"1",IF(AI11&gt;AL11,"0"))</f>
        <v>0</v>
      </c>
      <c r="EM11" s="454"/>
      <c r="EN11" s="182"/>
      <c r="EO11" s="472"/>
      <c r="EP11" s="470"/>
      <c r="EQ11" s="472"/>
      <c r="ER11" s="470"/>
      <c r="ES11" s="183"/>
      <c r="ET11" s="454" t="b">
        <f>IF(AT11&gt;AW11,"1",IF(AT11&lt;AW11,"0"))</f>
        <v>0</v>
      </c>
      <c r="EU11" s="454"/>
      <c r="EV11" s="454" t="b">
        <f>IF(AT11&lt;AW11,"1",IF(AT11&gt;AW11,"0"))</f>
        <v>0</v>
      </c>
      <c r="EW11" s="454"/>
      <c r="EX11" s="182"/>
      <c r="EY11" s="472"/>
      <c r="EZ11" s="470"/>
      <c r="FA11" s="472"/>
      <c r="FB11" s="454"/>
      <c r="FC11" s="471"/>
      <c r="FD11" s="471"/>
      <c r="FE11" s="454"/>
      <c r="FF11" s="470"/>
      <c r="FG11" s="472"/>
      <c r="FH11" s="454"/>
      <c r="FI11" s="471"/>
      <c r="FJ11" s="471"/>
      <c r="FK11" s="454"/>
      <c r="FL11" s="470"/>
      <c r="FM11" s="473"/>
      <c r="FN11" s="474"/>
      <c r="FO11" s="471"/>
      <c r="FP11" s="471"/>
      <c r="FQ11" s="474"/>
      <c r="FR11" s="479"/>
      <c r="FS11" s="437"/>
      <c r="FT11" s="437"/>
      <c r="FX11" s="513"/>
      <c r="FY11" s="188">
        <f>FA38*1000</f>
        <v>0</v>
      </c>
      <c r="FZ11" s="189">
        <f>RANK(FY11,FY8:FY11)</f>
        <v>1</v>
      </c>
      <c r="GA11" s="190"/>
      <c r="GB11" s="191"/>
      <c r="GC11" s="192"/>
    </row>
    <row r="12" spans="1:185" ht="8.1" customHeight="1" x14ac:dyDescent="0.15">
      <c r="B12" s="467"/>
      <c r="C12" s="468"/>
      <c r="D12" s="468"/>
      <c r="E12" s="468"/>
      <c r="F12" s="468"/>
      <c r="G12" s="468"/>
      <c r="H12" s="468"/>
      <c r="I12" s="469"/>
      <c r="J12" s="496"/>
      <c r="K12" s="497"/>
      <c r="L12" s="497"/>
      <c r="M12" s="497"/>
      <c r="N12" s="497"/>
      <c r="O12" s="497"/>
      <c r="P12" s="497"/>
      <c r="Q12" s="497"/>
      <c r="R12" s="497"/>
      <c r="S12" s="497"/>
      <c r="T12" s="498"/>
      <c r="U12" s="454"/>
      <c r="V12" s="470"/>
      <c r="W12" s="180"/>
      <c r="X12" s="468"/>
      <c r="Y12" s="468"/>
      <c r="Z12" s="478"/>
      <c r="AA12" s="468"/>
      <c r="AB12" s="468"/>
      <c r="AC12" s="177"/>
      <c r="AD12" s="472"/>
      <c r="AE12" s="470"/>
      <c r="AF12" s="507"/>
      <c r="AG12" s="508"/>
      <c r="AH12" s="508"/>
      <c r="AI12" s="508"/>
      <c r="AJ12" s="508"/>
      <c r="AK12" s="508"/>
      <c r="AL12" s="508"/>
      <c r="AM12" s="508"/>
      <c r="AN12" s="508"/>
      <c r="AO12" s="508"/>
      <c r="AP12" s="509"/>
      <c r="AQ12" s="472"/>
      <c r="AR12" s="470"/>
      <c r="AS12" s="180"/>
      <c r="AT12" s="468"/>
      <c r="AU12" s="468"/>
      <c r="AV12" s="478"/>
      <c r="AW12" s="468"/>
      <c r="AX12" s="468"/>
      <c r="AY12" s="177"/>
      <c r="AZ12" s="472"/>
      <c r="BA12" s="470"/>
      <c r="BB12" s="446"/>
      <c r="BC12" s="444"/>
      <c r="BD12" s="444"/>
      <c r="BE12" s="444"/>
      <c r="BF12" s="444"/>
      <c r="BG12" s="447"/>
      <c r="BH12" s="446"/>
      <c r="BI12" s="444"/>
      <c r="BJ12" s="444"/>
      <c r="BK12" s="444"/>
      <c r="BL12" s="444"/>
      <c r="BM12" s="447"/>
      <c r="BN12" s="446"/>
      <c r="BO12" s="444"/>
      <c r="BP12" s="444"/>
      <c r="BQ12" s="444"/>
      <c r="BR12" s="444"/>
      <c r="BS12" s="447"/>
      <c r="BT12" s="488"/>
      <c r="BU12" s="488"/>
      <c r="DE12" s="480"/>
      <c r="DF12" s="481"/>
      <c r="DG12" s="481"/>
      <c r="DH12" s="481"/>
      <c r="DI12" s="481"/>
      <c r="DJ12" s="481"/>
      <c r="DK12" s="481"/>
      <c r="DL12" s="482"/>
      <c r="DM12" s="496"/>
      <c r="DN12" s="497"/>
      <c r="DO12" s="497"/>
      <c r="DP12" s="497"/>
      <c r="DQ12" s="497"/>
      <c r="DR12" s="497"/>
      <c r="DS12" s="497"/>
      <c r="DT12" s="497"/>
      <c r="DU12" s="497"/>
      <c r="DV12" s="498"/>
      <c r="DW12" s="454"/>
      <c r="DX12" s="470"/>
      <c r="DY12" s="183"/>
      <c r="DZ12" s="454"/>
      <c r="EA12" s="454"/>
      <c r="EB12" s="454"/>
      <c r="EC12" s="454"/>
      <c r="ED12" s="182"/>
      <c r="EE12" s="472"/>
      <c r="EF12" s="470"/>
      <c r="EG12" s="472"/>
      <c r="EH12" s="470"/>
      <c r="EI12" s="183"/>
      <c r="EJ12" s="454"/>
      <c r="EK12" s="454"/>
      <c r="EL12" s="454"/>
      <c r="EM12" s="454"/>
      <c r="EN12" s="182"/>
      <c r="EO12" s="472"/>
      <c r="EP12" s="470"/>
      <c r="EQ12" s="472"/>
      <c r="ER12" s="470"/>
      <c r="ES12" s="183"/>
      <c r="ET12" s="454"/>
      <c r="EU12" s="454"/>
      <c r="EV12" s="454"/>
      <c r="EW12" s="454"/>
      <c r="EX12" s="182"/>
      <c r="EY12" s="472"/>
      <c r="EZ12" s="470"/>
      <c r="FA12" s="180"/>
      <c r="FF12" s="177"/>
      <c r="FG12" s="180"/>
      <c r="FL12" s="177"/>
      <c r="FS12" s="437"/>
      <c r="FT12" s="437"/>
      <c r="FZ12" s="190"/>
    </row>
    <row r="13" spans="1:185" ht="8.1" customHeight="1" x14ac:dyDescent="0.15">
      <c r="B13" s="467"/>
      <c r="C13" s="468"/>
      <c r="D13" s="468"/>
      <c r="E13" s="468"/>
      <c r="F13" s="468"/>
      <c r="G13" s="468"/>
      <c r="H13" s="468"/>
      <c r="I13" s="469"/>
      <c r="J13" s="496"/>
      <c r="K13" s="497"/>
      <c r="L13" s="497"/>
      <c r="M13" s="497"/>
      <c r="N13" s="497"/>
      <c r="O13" s="497"/>
      <c r="P13" s="497"/>
      <c r="Q13" s="497"/>
      <c r="R13" s="497"/>
      <c r="S13" s="497"/>
      <c r="T13" s="498"/>
      <c r="U13" s="454"/>
      <c r="V13" s="470"/>
      <c r="W13" s="180"/>
      <c r="X13" s="468"/>
      <c r="Y13" s="468"/>
      <c r="Z13" s="478" t="s">
        <v>557</v>
      </c>
      <c r="AA13" s="468"/>
      <c r="AB13" s="468"/>
      <c r="AC13" s="177"/>
      <c r="AD13" s="472"/>
      <c r="AE13" s="470"/>
      <c r="AF13" s="507"/>
      <c r="AG13" s="508"/>
      <c r="AH13" s="508"/>
      <c r="AI13" s="508"/>
      <c r="AJ13" s="508"/>
      <c r="AK13" s="508"/>
      <c r="AL13" s="508"/>
      <c r="AM13" s="508"/>
      <c r="AN13" s="508"/>
      <c r="AO13" s="508"/>
      <c r="AP13" s="509"/>
      <c r="AQ13" s="472"/>
      <c r="AR13" s="470"/>
      <c r="AS13" s="180"/>
      <c r="AT13" s="468"/>
      <c r="AU13" s="468"/>
      <c r="AV13" s="478" t="s">
        <v>557</v>
      </c>
      <c r="AW13" s="468"/>
      <c r="AX13" s="468"/>
      <c r="AY13" s="177"/>
      <c r="AZ13" s="472"/>
      <c r="BA13" s="470"/>
      <c r="BB13" s="475"/>
      <c r="BC13" s="476"/>
      <c r="BD13" s="476"/>
      <c r="BE13" s="476"/>
      <c r="BF13" s="476"/>
      <c r="BG13" s="477"/>
      <c r="BH13" s="475"/>
      <c r="BI13" s="476"/>
      <c r="BJ13" s="476"/>
      <c r="BK13" s="476"/>
      <c r="BL13" s="476"/>
      <c r="BM13" s="477"/>
      <c r="BN13" s="475"/>
      <c r="BO13" s="476"/>
      <c r="BP13" s="476"/>
      <c r="BQ13" s="476"/>
      <c r="BR13" s="476"/>
      <c r="BS13" s="477"/>
      <c r="BT13" s="488"/>
      <c r="BU13" s="488"/>
      <c r="DE13" s="480"/>
      <c r="DF13" s="481"/>
      <c r="DG13" s="481"/>
      <c r="DH13" s="481"/>
      <c r="DI13" s="481"/>
      <c r="DJ13" s="481"/>
      <c r="DK13" s="481"/>
      <c r="DL13" s="482"/>
      <c r="DM13" s="496"/>
      <c r="DN13" s="497"/>
      <c r="DO13" s="497"/>
      <c r="DP13" s="497"/>
      <c r="DQ13" s="497"/>
      <c r="DR13" s="497"/>
      <c r="DS13" s="497"/>
      <c r="DT13" s="497"/>
      <c r="DU13" s="497"/>
      <c r="DV13" s="498"/>
      <c r="DW13" s="454"/>
      <c r="DX13" s="470"/>
      <c r="DY13" s="183"/>
      <c r="DZ13" s="454" t="b">
        <f>IF(X13&gt;AA13,"1",IF(X13&lt;AA13,"0"))</f>
        <v>0</v>
      </c>
      <c r="EA13" s="454"/>
      <c r="EB13" s="454" t="b">
        <f>IF(X13&lt;AA13,"1",IF(X13&gt;AA13,"0"))</f>
        <v>0</v>
      </c>
      <c r="EC13" s="454"/>
      <c r="ED13" s="182"/>
      <c r="EE13" s="472"/>
      <c r="EF13" s="470"/>
      <c r="EG13" s="472"/>
      <c r="EH13" s="470"/>
      <c r="EI13" s="183"/>
      <c r="EJ13" s="454" t="b">
        <f>IF(AI13&gt;AL13,"1",IF(AI13&lt;AL13,"0"))</f>
        <v>0</v>
      </c>
      <c r="EK13" s="454"/>
      <c r="EL13" s="454" t="b">
        <f>IF(AI13&lt;AL13,"1",IF(AI13&gt;AL13,"0"))</f>
        <v>0</v>
      </c>
      <c r="EM13" s="454"/>
      <c r="EN13" s="182"/>
      <c r="EO13" s="472"/>
      <c r="EP13" s="470"/>
      <c r="EQ13" s="472"/>
      <c r="ER13" s="470"/>
      <c r="ES13" s="183"/>
      <c r="ET13" s="454" t="b">
        <f>IF(AT13&gt;AW13,"1",IF(AT13&lt;AW13,"0"))</f>
        <v>0</v>
      </c>
      <c r="EU13" s="454"/>
      <c r="EV13" s="454" t="b">
        <f>IF(AT13&lt;AW13,"1",IF(AT13&gt;AW13,"0"))</f>
        <v>0</v>
      </c>
      <c r="EW13" s="454"/>
      <c r="EX13" s="182"/>
      <c r="EY13" s="472"/>
      <c r="EZ13" s="470"/>
      <c r="FA13" s="180"/>
      <c r="FF13" s="177"/>
      <c r="FG13" s="180"/>
      <c r="FL13" s="177"/>
      <c r="FS13" s="437"/>
      <c r="FT13" s="437"/>
      <c r="FZ13" s="190"/>
    </row>
    <row r="14" spans="1:185" ht="8.1" customHeight="1" x14ac:dyDescent="0.15">
      <c r="B14" s="180"/>
      <c r="I14" s="177"/>
      <c r="J14" s="496"/>
      <c r="K14" s="497"/>
      <c r="L14" s="497"/>
      <c r="M14" s="497"/>
      <c r="N14" s="497"/>
      <c r="O14" s="497"/>
      <c r="P14" s="497"/>
      <c r="Q14" s="497"/>
      <c r="R14" s="497"/>
      <c r="S14" s="497"/>
      <c r="T14" s="498"/>
      <c r="W14" s="196"/>
      <c r="X14" s="468"/>
      <c r="Y14" s="468"/>
      <c r="Z14" s="478"/>
      <c r="AA14" s="468"/>
      <c r="AB14" s="468"/>
      <c r="AC14" s="197"/>
      <c r="AE14" s="177"/>
      <c r="AF14" s="507"/>
      <c r="AG14" s="508"/>
      <c r="AH14" s="508"/>
      <c r="AI14" s="508"/>
      <c r="AJ14" s="508"/>
      <c r="AK14" s="508"/>
      <c r="AL14" s="508"/>
      <c r="AM14" s="508"/>
      <c r="AN14" s="508"/>
      <c r="AO14" s="508"/>
      <c r="AP14" s="509"/>
      <c r="AQ14" s="180"/>
      <c r="AS14" s="196"/>
      <c r="AT14" s="468"/>
      <c r="AU14" s="468"/>
      <c r="AV14" s="478"/>
      <c r="AW14" s="468"/>
      <c r="AX14" s="468"/>
      <c r="AY14" s="197"/>
      <c r="BA14" s="177"/>
      <c r="BB14" s="455"/>
      <c r="BC14" s="456"/>
      <c r="BD14" s="456"/>
      <c r="BE14" s="456"/>
      <c r="BF14" s="456"/>
      <c r="BG14" s="457"/>
      <c r="BH14" s="461"/>
      <c r="BI14" s="462"/>
      <c r="BJ14" s="462"/>
      <c r="BK14" s="462"/>
      <c r="BL14" s="462"/>
      <c r="BM14" s="463"/>
      <c r="BN14" s="448"/>
      <c r="BO14" s="456"/>
      <c r="BP14" s="456"/>
      <c r="BQ14" s="456"/>
      <c r="BR14" s="456"/>
      <c r="BS14" s="457"/>
      <c r="BT14" s="488"/>
      <c r="BU14" s="488"/>
      <c r="DE14" s="198"/>
      <c r="DF14" s="178"/>
      <c r="DG14" s="178"/>
      <c r="DH14" s="178"/>
      <c r="DI14" s="178"/>
      <c r="DJ14" s="178"/>
      <c r="DK14" s="178"/>
      <c r="DL14" s="179"/>
      <c r="DM14" s="496"/>
      <c r="DN14" s="497"/>
      <c r="DO14" s="497"/>
      <c r="DP14" s="497"/>
      <c r="DQ14" s="497"/>
      <c r="DR14" s="497"/>
      <c r="DS14" s="497"/>
      <c r="DT14" s="497"/>
      <c r="DU14" s="497"/>
      <c r="DV14" s="498"/>
      <c r="DW14" s="181"/>
      <c r="DX14" s="181"/>
      <c r="DY14" s="199"/>
      <c r="DZ14" s="454"/>
      <c r="EA14" s="454"/>
      <c r="EB14" s="454"/>
      <c r="EC14" s="454"/>
      <c r="ED14" s="200"/>
      <c r="EE14" s="181"/>
      <c r="EF14" s="182"/>
      <c r="EG14" s="183"/>
      <c r="EH14" s="181"/>
      <c r="EI14" s="199"/>
      <c r="EJ14" s="454"/>
      <c r="EK14" s="454"/>
      <c r="EL14" s="454"/>
      <c r="EM14" s="454"/>
      <c r="EN14" s="200"/>
      <c r="EO14" s="181"/>
      <c r="EP14" s="182"/>
      <c r="EQ14" s="183"/>
      <c r="ER14" s="181"/>
      <c r="ES14" s="199"/>
      <c r="ET14" s="454"/>
      <c r="EU14" s="454"/>
      <c r="EV14" s="454"/>
      <c r="EW14" s="454"/>
      <c r="EX14" s="200"/>
      <c r="EY14" s="181"/>
      <c r="EZ14" s="182"/>
      <c r="FA14" s="455">
        <f>IF(FE10=0,FA10,FA10/FE10)</f>
        <v>0</v>
      </c>
      <c r="FB14" s="483"/>
      <c r="FC14" s="483"/>
      <c r="FD14" s="483"/>
      <c r="FE14" s="483"/>
      <c r="FF14" s="484"/>
      <c r="FG14" s="455" t="str">
        <f>GB14</f>
        <v>MAX</v>
      </c>
      <c r="FH14" s="483"/>
      <c r="FI14" s="483"/>
      <c r="FJ14" s="483"/>
      <c r="FK14" s="483"/>
      <c r="FL14" s="484"/>
      <c r="FM14" s="448" t="e">
        <f>FM10/FQ10</f>
        <v>#DIV/0!</v>
      </c>
      <c r="FN14" s="449"/>
      <c r="FO14" s="449"/>
      <c r="FP14" s="449"/>
      <c r="FQ14" s="449"/>
      <c r="FR14" s="450"/>
      <c r="FS14" s="437"/>
      <c r="FT14" s="437"/>
      <c r="FX14" s="513" t="s">
        <v>551</v>
      </c>
      <c r="FY14" s="201">
        <f>GC14*100</f>
        <v>700</v>
      </c>
      <c r="FZ14" s="189">
        <f>RANK(FY14,FY14:FY17)</f>
        <v>1</v>
      </c>
      <c r="GB14" s="202" t="str">
        <f>IF(FK10=0,"MAX",FG10/FK10)</f>
        <v>MAX</v>
      </c>
      <c r="GC14">
        <f>IF(GB14="MAX",7,FG10-FK10)</f>
        <v>7</v>
      </c>
    </row>
    <row r="15" spans="1:185" ht="8.1" customHeight="1" x14ac:dyDescent="0.15">
      <c r="B15" s="196"/>
      <c r="C15" s="203"/>
      <c r="D15" s="203"/>
      <c r="E15" s="203"/>
      <c r="F15" s="203"/>
      <c r="G15" s="203"/>
      <c r="H15" s="203"/>
      <c r="I15" s="197"/>
      <c r="J15" s="499"/>
      <c r="K15" s="500"/>
      <c r="L15" s="500"/>
      <c r="M15" s="500"/>
      <c r="N15" s="500"/>
      <c r="O15" s="500"/>
      <c r="P15" s="500"/>
      <c r="Q15" s="500"/>
      <c r="R15" s="500"/>
      <c r="S15" s="500"/>
      <c r="T15" s="501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197"/>
      <c r="AF15" s="510"/>
      <c r="AG15" s="511"/>
      <c r="AH15" s="511"/>
      <c r="AI15" s="511"/>
      <c r="AJ15" s="511"/>
      <c r="AK15" s="511"/>
      <c r="AL15" s="511"/>
      <c r="AM15" s="511"/>
      <c r="AN15" s="511"/>
      <c r="AO15" s="511"/>
      <c r="AP15" s="512"/>
      <c r="AQ15" s="196"/>
      <c r="AR15" s="203"/>
      <c r="AS15" s="203"/>
      <c r="AT15" s="203"/>
      <c r="AU15" s="203"/>
      <c r="AV15" s="203"/>
      <c r="AW15" s="203"/>
      <c r="AX15" s="203"/>
      <c r="AY15" s="203"/>
      <c r="AZ15" s="203"/>
      <c r="BA15" s="197"/>
      <c r="BB15" s="458"/>
      <c r="BC15" s="459"/>
      <c r="BD15" s="459"/>
      <c r="BE15" s="459"/>
      <c r="BF15" s="459"/>
      <c r="BG15" s="460"/>
      <c r="BH15" s="464"/>
      <c r="BI15" s="465"/>
      <c r="BJ15" s="465"/>
      <c r="BK15" s="465"/>
      <c r="BL15" s="465"/>
      <c r="BM15" s="466"/>
      <c r="BN15" s="458"/>
      <c r="BO15" s="459"/>
      <c r="BP15" s="459"/>
      <c r="BQ15" s="459"/>
      <c r="BR15" s="459"/>
      <c r="BS15" s="460"/>
      <c r="BT15" s="488"/>
      <c r="BU15" s="488"/>
      <c r="DE15" s="204"/>
      <c r="DF15" s="205"/>
      <c r="DG15" s="205"/>
      <c r="DH15" s="205"/>
      <c r="DI15" s="205"/>
      <c r="DJ15" s="205"/>
      <c r="DK15" s="205"/>
      <c r="DL15" s="206"/>
      <c r="DM15" s="499"/>
      <c r="DN15" s="500"/>
      <c r="DO15" s="500"/>
      <c r="DP15" s="500"/>
      <c r="DQ15" s="500"/>
      <c r="DR15" s="500"/>
      <c r="DS15" s="500"/>
      <c r="DT15" s="500"/>
      <c r="DU15" s="500"/>
      <c r="DV15" s="501"/>
      <c r="DW15" s="207"/>
      <c r="DX15" s="207"/>
      <c r="DY15" s="207"/>
      <c r="DZ15" s="207"/>
      <c r="EA15" s="207"/>
      <c r="EB15" s="207"/>
      <c r="EC15" s="207"/>
      <c r="ED15" s="207"/>
      <c r="EE15" s="207"/>
      <c r="EF15" s="200"/>
      <c r="EG15" s="199"/>
      <c r="EH15" s="207"/>
      <c r="EI15" s="207"/>
      <c r="EJ15" s="207"/>
      <c r="EK15" s="207"/>
      <c r="EL15" s="207"/>
      <c r="EM15" s="207"/>
      <c r="EN15" s="207"/>
      <c r="EO15" s="207"/>
      <c r="EP15" s="200"/>
      <c r="EQ15" s="199"/>
      <c r="ER15" s="207"/>
      <c r="ES15" s="207"/>
      <c r="ET15" s="207"/>
      <c r="EU15" s="207"/>
      <c r="EV15" s="207"/>
      <c r="EW15" s="207"/>
      <c r="EX15" s="207"/>
      <c r="EY15" s="207"/>
      <c r="EZ15" s="200"/>
      <c r="FA15" s="485"/>
      <c r="FB15" s="486"/>
      <c r="FC15" s="486"/>
      <c r="FD15" s="486"/>
      <c r="FE15" s="486"/>
      <c r="FF15" s="487"/>
      <c r="FG15" s="485"/>
      <c r="FH15" s="486"/>
      <c r="FI15" s="486"/>
      <c r="FJ15" s="486"/>
      <c r="FK15" s="486"/>
      <c r="FL15" s="487"/>
      <c r="FM15" s="451"/>
      <c r="FN15" s="452"/>
      <c r="FO15" s="452"/>
      <c r="FP15" s="452"/>
      <c r="FQ15" s="452"/>
      <c r="FR15" s="453"/>
      <c r="FS15" s="437"/>
      <c r="FT15" s="437"/>
      <c r="FX15" s="513"/>
      <c r="FY15" s="201">
        <f>GC15*100</f>
        <v>700</v>
      </c>
      <c r="FZ15" s="189">
        <f>RANK(FY15,FY14:FY17)</f>
        <v>1</v>
      </c>
      <c r="GB15" s="202" t="str">
        <f>IF(FK18=0,"MAX",FG18/FK18)</f>
        <v>MAX</v>
      </c>
      <c r="GC15">
        <f>IF(GB15="MAX",7,FG18-FK18)</f>
        <v>7</v>
      </c>
    </row>
    <row r="16" spans="1:185" ht="8.1" customHeight="1" x14ac:dyDescent="0.15">
      <c r="B16" s="502">
        <v>2</v>
      </c>
      <c r="C16" s="503"/>
      <c r="D16" s="173"/>
      <c r="E16" s="173"/>
      <c r="F16" s="173"/>
      <c r="G16" s="173"/>
      <c r="H16" s="173"/>
      <c r="I16" s="174"/>
      <c r="T16" s="177"/>
      <c r="U16" s="493"/>
      <c r="V16" s="494"/>
      <c r="W16" s="494"/>
      <c r="X16" s="494"/>
      <c r="Y16" s="494"/>
      <c r="Z16" s="494"/>
      <c r="AA16" s="494"/>
      <c r="AB16" s="494"/>
      <c r="AC16" s="494"/>
      <c r="AD16" s="494"/>
      <c r="AE16" s="495"/>
      <c r="AF16" s="186"/>
      <c r="AG16" s="173"/>
      <c r="AH16" s="173"/>
      <c r="AI16" s="173"/>
      <c r="AJ16" s="173"/>
      <c r="AK16" s="173"/>
      <c r="AL16" s="173"/>
      <c r="AM16" s="173"/>
      <c r="AN16" s="173"/>
      <c r="AO16" s="442" t="s">
        <v>664</v>
      </c>
      <c r="AP16" s="443"/>
      <c r="AQ16" s="504">
        <f>EQ18</f>
        <v>0</v>
      </c>
      <c r="AR16" s="505"/>
      <c r="AS16" s="505"/>
      <c r="AT16" s="505"/>
      <c r="AU16" s="505"/>
      <c r="AV16" s="505"/>
      <c r="AW16" s="505"/>
      <c r="AX16" s="505"/>
      <c r="AY16" s="505"/>
      <c r="AZ16" s="505"/>
      <c r="BA16" s="506"/>
      <c r="BB16" s="441"/>
      <c r="BC16" s="442"/>
      <c r="BD16" s="442"/>
      <c r="BE16" s="442"/>
      <c r="BF16" s="442"/>
      <c r="BG16" s="443"/>
      <c r="BH16" s="441"/>
      <c r="BI16" s="442"/>
      <c r="BJ16" s="442"/>
      <c r="BK16" s="442"/>
      <c r="BL16" s="442"/>
      <c r="BM16" s="443"/>
      <c r="BN16" s="441"/>
      <c r="BO16" s="442"/>
      <c r="BP16" s="442"/>
      <c r="BQ16" s="442"/>
      <c r="BR16" s="442"/>
      <c r="BS16" s="443"/>
      <c r="BT16" s="488"/>
      <c r="BU16" s="488"/>
      <c r="DE16" s="489">
        <v>2</v>
      </c>
      <c r="DF16" s="490"/>
      <c r="DG16" s="175"/>
      <c r="DH16" s="175"/>
      <c r="DI16" s="175"/>
      <c r="DJ16" s="175"/>
      <c r="DK16" s="175"/>
      <c r="DL16" s="176"/>
      <c r="DM16" s="208"/>
      <c r="DN16" s="208"/>
      <c r="DO16" s="208"/>
      <c r="DP16" s="208"/>
      <c r="DQ16" s="208"/>
      <c r="DR16" s="208"/>
      <c r="DS16" s="208"/>
      <c r="DT16" s="208"/>
      <c r="DU16" s="208"/>
      <c r="DV16" s="209"/>
      <c r="DW16" s="493"/>
      <c r="DX16" s="494"/>
      <c r="DY16" s="494"/>
      <c r="DZ16" s="494"/>
      <c r="EA16" s="494"/>
      <c r="EB16" s="494"/>
      <c r="EC16" s="494"/>
      <c r="ED16" s="494"/>
      <c r="EE16" s="494"/>
      <c r="EF16" s="495"/>
      <c r="EG16" s="193"/>
      <c r="EH16" s="210"/>
      <c r="EI16" s="210"/>
      <c r="EJ16" s="210"/>
      <c r="EK16" s="210"/>
      <c r="EL16" s="210"/>
      <c r="EM16" s="210"/>
      <c r="EN16" s="210"/>
      <c r="EO16" s="210"/>
      <c r="EP16" s="194"/>
      <c r="EQ16" s="193"/>
      <c r="ER16" s="210"/>
      <c r="ES16" s="210"/>
      <c r="ET16" s="210"/>
      <c r="EU16" s="210"/>
      <c r="EV16" s="210"/>
      <c r="EW16" s="210"/>
      <c r="EX16" s="210"/>
      <c r="EY16" s="210"/>
      <c r="EZ16" s="194"/>
      <c r="FA16" s="184">
        <f>COUNTIF(DM18,"=2")</f>
        <v>0</v>
      </c>
      <c r="FB16" s="185">
        <f>COUNTIF(EG18,"=2")</f>
        <v>0</v>
      </c>
      <c r="FC16" s="185">
        <f>COUNTIF(EQ18,"=2")</f>
        <v>0</v>
      </c>
      <c r="FD16" s="173"/>
      <c r="FE16" s="173"/>
      <c r="FF16" s="174"/>
      <c r="FG16" s="186"/>
      <c r="FH16" s="173"/>
      <c r="FI16" s="173"/>
      <c r="FJ16" s="173"/>
      <c r="FK16" s="173"/>
      <c r="FL16" s="174"/>
      <c r="FM16" s="187">
        <f>SUM(M17:N22)</f>
        <v>0</v>
      </c>
      <c r="FN16" s="187">
        <f>SUM(AI17:AJ22)</f>
        <v>0</v>
      </c>
      <c r="FO16" s="187">
        <f>SUM(AT17:AU22)</f>
        <v>0</v>
      </c>
      <c r="FS16" s="437"/>
      <c r="FT16" s="437"/>
      <c r="FX16" s="513"/>
      <c r="FY16" s="201">
        <f>GC16*100</f>
        <v>700</v>
      </c>
      <c r="FZ16" s="189">
        <f>RANK(FY16,FY14:FY17)</f>
        <v>1</v>
      </c>
      <c r="GB16" s="202" t="str">
        <f>IF(FK26=0,"MAX",FG26/FK26)</f>
        <v>MAX</v>
      </c>
      <c r="GC16">
        <f>IF(GB16="MAX",7,FG26-FK26)</f>
        <v>7</v>
      </c>
    </row>
    <row r="17" spans="2:185" ht="8.1" customHeight="1" x14ac:dyDescent="0.15">
      <c r="B17" s="467"/>
      <c r="C17" s="468"/>
      <c r="I17" s="177"/>
      <c r="L17" s="186"/>
      <c r="M17" s="454"/>
      <c r="N17" s="454"/>
      <c r="O17" s="478" t="s">
        <v>557</v>
      </c>
      <c r="P17" s="454"/>
      <c r="Q17" s="454"/>
      <c r="R17" s="174"/>
      <c r="T17" s="177"/>
      <c r="U17" s="496"/>
      <c r="V17" s="497"/>
      <c r="W17" s="497"/>
      <c r="X17" s="497"/>
      <c r="Y17" s="497"/>
      <c r="Z17" s="497"/>
      <c r="AA17" s="497"/>
      <c r="AB17" s="497"/>
      <c r="AC17" s="497"/>
      <c r="AD17" s="497"/>
      <c r="AE17" s="498"/>
      <c r="AF17" s="180"/>
      <c r="AH17" s="186"/>
      <c r="AI17" s="468"/>
      <c r="AJ17" s="468"/>
      <c r="AK17" s="478" t="s">
        <v>557</v>
      </c>
      <c r="AL17" s="468"/>
      <c r="AM17" s="468"/>
      <c r="AN17" s="174"/>
      <c r="AO17" s="444"/>
      <c r="AP17" s="447"/>
      <c r="AQ17" s="507"/>
      <c r="AR17" s="508"/>
      <c r="AS17" s="508"/>
      <c r="AT17" s="508"/>
      <c r="AU17" s="508"/>
      <c r="AV17" s="508"/>
      <c r="AW17" s="508"/>
      <c r="AX17" s="508"/>
      <c r="AY17" s="508"/>
      <c r="AZ17" s="508"/>
      <c r="BA17" s="509"/>
      <c r="BB17" s="446"/>
      <c r="BC17" s="444"/>
      <c r="BD17" s="444"/>
      <c r="BE17" s="444"/>
      <c r="BF17" s="444"/>
      <c r="BG17" s="447"/>
      <c r="BH17" s="446"/>
      <c r="BI17" s="444"/>
      <c r="BJ17" s="444"/>
      <c r="BK17" s="444"/>
      <c r="BL17" s="444"/>
      <c r="BM17" s="447"/>
      <c r="BN17" s="446"/>
      <c r="BO17" s="444"/>
      <c r="BP17" s="444"/>
      <c r="BQ17" s="444"/>
      <c r="BR17" s="444"/>
      <c r="BS17" s="447"/>
      <c r="BT17" s="488"/>
      <c r="BU17" s="488"/>
      <c r="DE17" s="491"/>
      <c r="DF17" s="492"/>
      <c r="DG17" s="178"/>
      <c r="DH17" s="178"/>
      <c r="DI17" s="178"/>
      <c r="DJ17" s="178"/>
      <c r="DK17" s="178"/>
      <c r="DL17" s="179"/>
      <c r="DM17" s="208"/>
      <c r="DN17" s="208"/>
      <c r="DO17" s="211"/>
      <c r="DP17" s="454" t="b">
        <f>IF(M17&gt;P17,"1",IF(M17&lt;P17,"0"))</f>
        <v>0</v>
      </c>
      <c r="DQ17" s="454"/>
      <c r="DR17" s="454" t="b">
        <f>IF(M17&lt;P17,"1",IF(M17&gt;P17,"0"))</f>
        <v>0</v>
      </c>
      <c r="DS17" s="454"/>
      <c r="DT17" s="212"/>
      <c r="DU17" s="208"/>
      <c r="DV17" s="209"/>
      <c r="DW17" s="496"/>
      <c r="DX17" s="497"/>
      <c r="DY17" s="497"/>
      <c r="DZ17" s="497"/>
      <c r="EA17" s="497"/>
      <c r="EB17" s="497"/>
      <c r="EC17" s="497"/>
      <c r="ED17" s="497"/>
      <c r="EE17" s="497"/>
      <c r="EF17" s="498"/>
      <c r="EG17" s="183"/>
      <c r="EH17" s="181"/>
      <c r="EI17" s="193"/>
      <c r="EJ17" s="454" t="b">
        <f>IF(AI17&gt;AL17,"1",IF(AI17&lt;AL17,"0"))</f>
        <v>0</v>
      </c>
      <c r="EK17" s="454"/>
      <c r="EL17" s="454" t="b">
        <f>IF(AI17&lt;AL17,"1",IF(AI17&gt;AL17,"0"))</f>
        <v>0</v>
      </c>
      <c r="EM17" s="454"/>
      <c r="EN17" s="194"/>
      <c r="EO17" s="181"/>
      <c r="EP17" s="182"/>
      <c r="EQ17" s="183"/>
      <c r="ER17" s="181"/>
      <c r="ES17" s="193"/>
      <c r="ET17" s="454" t="b">
        <f>IF(AT17&gt;AW17,"1",IF(AT17&lt;AW17,"0"))</f>
        <v>0</v>
      </c>
      <c r="EU17" s="454"/>
      <c r="EV17" s="454" t="b">
        <f>IF(AT17&lt;AW17,"1",IF(AT17&gt;AW17,"0"))</f>
        <v>0</v>
      </c>
      <c r="EW17" s="454"/>
      <c r="EX17" s="194"/>
      <c r="EY17" s="181"/>
      <c r="EZ17" s="182"/>
      <c r="FA17" s="180"/>
      <c r="FD17" s="187">
        <f>COUNTIF(DU18,"=2")</f>
        <v>0</v>
      </c>
      <c r="FE17" s="187">
        <f>COUNTIF(EO18,"=2")</f>
        <v>0</v>
      </c>
      <c r="FF17" s="195">
        <f>COUNTIF(EY18,"=2")</f>
        <v>0</v>
      </c>
      <c r="FG17" s="180"/>
      <c r="FL17" s="177"/>
      <c r="FP17" s="187">
        <f>SUM(P17:Q22)</f>
        <v>0</v>
      </c>
      <c r="FQ17" s="187">
        <f>SUM(AL17:AM22)</f>
        <v>0</v>
      </c>
      <c r="FR17" s="187">
        <f>SUM(AW17:AX22)</f>
        <v>0</v>
      </c>
      <c r="FS17" s="437"/>
      <c r="FT17" s="437"/>
      <c r="FX17" s="513"/>
      <c r="FY17" s="201">
        <f>GC17*100</f>
        <v>0</v>
      </c>
      <c r="FZ17" s="189">
        <f>RANK(FY17,FY14:FY17)</f>
        <v>4</v>
      </c>
      <c r="GB17" s="202" t="str">
        <f>IF(FK34=0,"MAX",FG34/FK34)</f>
        <v>MAX</v>
      </c>
      <c r="GC17">
        <f>IF(GB17="MAX",,FG34-FK34)</f>
        <v>0</v>
      </c>
    </row>
    <row r="18" spans="2:185" ht="8.1" customHeight="1" x14ac:dyDescent="0.15">
      <c r="B18" s="467" t="s">
        <v>665</v>
      </c>
      <c r="C18" s="468"/>
      <c r="D18" s="468"/>
      <c r="E18" s="468"/>
      <c r="F18" s="468"/>
      <c r="G18" s="468"/>
      <c r="H18" s="468"/>
      <c r="I18" s="469"/>
      <c r="J18" s="454"/>
      <c r="K18" s="470"/>
      <c r="L18" s="180"/>
      <c r="M18" s="454"/>
      <c r="N18" s="454"/>
      <c r="O18" s="478"/>
      <c r="P18" s="454"/>
      <c r="Q18" s="454"/>
      <c r="R18" s="177"/>
      <c r="S18" s="472"/>
      <c r="T18" s="470"/>
      <c r="U18" s="496"/>
      <c r="V18" s="497"/>
      <c r="W18" s="497"/>
      <c r="X18" s="497"/>
      <c r="Y18" s="497"/>
      <c r="Z18" s="497"/>
      <c r="AA18" s="497"/>
      <c r="AB18" s="497"/>
      <c r="AC18" s="497"/>
      <c r="AD18" s="497"/>
      <c r="AE18" s="498"/>
      <c r="AF18" s="472"/>
      <c r="AG18" s="470"/>
      <c r="AH18" s="180"/>
      <c r="AI18" s="468"/>
      <c r="AJ18" s="468"/>
      <c r="AK18" s="478"/>
      <c r="AL18" s="468"/>
      <c r="AM18" s="468"/>
      <c r="AN18" s="177"/>
      <c r="AO18" s="472"/>
      <c r="AP18" s="470"/>
      <c r="AQ18" s="507"/>
      <c r="AR18" s="508"/>
      <c r="AS18" s="508"/>
      <c r="AT18" s="508"/>
      <c r="AU18" s="508"/>
      <c r="AV18" s="508"/>
      <c r="AW18" s="508"/>
      <c r="AX18" s="508"/>
      <c r="AY18" s="508"/>
      <c r="AZ18" s="508"/>
      <c r="BA18" s="509"/>
      <c r="BB18" s="472"/>
      <c r="BC18" s="454"/>
      <c r="BD18" s="471"/>
      <c r="BE18" s="471"/>
      <c r="BF18" s="454"/>
      <c r="BG18" s="470"/>
      <c r="BH18" s="472"/>
      <c r="BI18" s="454"/>
      <c r="BJ18" s="471"/>
      <c r="BK18" s="471"/>
      <c r="BL18" s="454"/>
      <c r="BM18" s="470"/>
      <c r="BN18" s="473"/>
      <c r="BO18" s="474"/>
      <c r="BP18" s="471"/>
      <c r="BQ18" s="471"/>
      <c r="BR18" s="474"/>
      <c r="BS18" s="479"/>
      <c r="BT18" s="488"/>
      <c r="BU18" s="488"/>
      <c r="DE18" s="480" t="str">
        <f>B18</f>
        <v>GETWIN LA</v>
      </c>
      <c r="DF18" s="481"/>
      <c r="DG18" s="481"/>
      <c r="DH18" s="481"/>
      <c r="DI18" s="481"/>
      <c r="DJ18" s="481"/>
      <c r="DK18" s="481"/>
      <c r="DL18" s="482"/>
      <c r="DM18" s="454">
        <f>DP17+DP19+DP21</f>
        <v>0</v>
      </c>
      <c r="DN18" s="470"/>
      <c r="DO18" s="213"/>
      <c r="DP18" s="454"/>
      <c r="DQ18" s="454"/>
      <c r="DR18" s="454"/>
      <c r="DS18" s="454"/>
      <c r="DT18" s="209"/>
      <c r="DU18" s="472">
        <f>DR17+DR19+DR21</f>
        <v>0</v>
      </c>
      <c r="DV18" s="470"/>
      <c r="DW18" s="496"/>
      <c r="DX18" s="497"/>
      <c r="DY18" s="497"/>
      <c r="DZ18" s="497"/>
      <c r="EA18" s="497"/>
      <c r="EB18" s="497"/>
      <c r="EC18" s="497"/>
      <c r="ED18" s="497"/>
      <c r="EE18" s="497"/>
      <c r="EF18" s="498"/>
      <c r="EG18" s="472">
        <f>EJ17+EJ19+EJ21</f>
        <v>0</v>
      </c>
      <c r="EH18" s="470"/>
      <c r="EI18" s="183"/>
      <c r="EJ18" s="454"/>
      <c r="EK18" s="454"/>
      <c r="EL18" s="454"/>
      <c r="EM18" s="454"/>
      <c r="EN18" s="182"/>
      <c r="EO18" s="472">
        <f>EL17+EL19+EL21</f>
        <v>0</v>
      </c>
      <c r="EP18" s="470"/>
      <c r="EQ18" s="472">
        <f>ET17+ET19+ET21</f>
        <v>0</v>
      </c>
      <c r="ER18" s="470"/>
      <c r="ES18" s="183"/>
      <c r="ET18" s="454"/>
      <c r="EU18" s="454"/>
      <c r="EV18" s="454"/>
      <c r="EW18" s="454"/>
      <c r="EX18" s="182"/>
      <c r="EY18" s="472">
        <f>EV17+EV19+EV21</f>
        <v>0</v>
      </c>
      <c r="EZ18" s="470"/>
      <c r="FA18" s="472">
        <f>SUM(FA16:FC16)</f>
        <v>0</v>
      </c>
      <c r="FB18" s="454"/>
      <c r="FC18" s="471"/>
      <c r="FD18" s="471"/>
      <c r="FE18" s="454">
        <f>SUM(FD17:FF17)</f>
        <v>0</v>
      </c>
      <c r="FF18" s="470"/>
      <c r="FG18" s="472">
        <f>SUM(DM18,EG18,EQ18)</f>
        <v>0</v>
      </c>
      <c r="FH18" s="454"/>
      <c r="FI18" s="471"/>
      <c r="FJ18" s="471"/>
      <c r="FK18" s="454">
        <f>SUM(DU18,EO18,EY18)</f>
        <v>0</v>
      </c>
      <c r="FL18" s="470"/>
      <c r="FM18" s="473">
        <f>SUM(FM16:FO16)</f>
        <v>0</v>
      </c>
      <c r="FN18" s="474"/>
      <c r="FO18" s="471"/>
      <c r="FP18" s="471"/>
      <c r="FQ18" s="474">
        <f>SUM(FP17:FR17)</f>
        <v>0</v>
      </c>
      <c r="FR18" s="479"/>
      <c r="FS18" s="437"/>
      <c r="FT18" s="437"/>
      <c r="FZ18" s="190"/>
    </row>
    <row r="19" spans="2:185" ht="8.1" customHeight="1" x14ac:dyDescent="0.15">
      <c r="B19" s="467"/>
      <c r="C19" s="468"/>
      <c r="D19" s="468"/>
      <c r="E19" s="468"/>
      <c r="F19" s="468"/>
      <c r="G19" s="468"/>
      <c r="H19" s="468"/>
      <c r="I19" s="469"/>
      <c r="J19" s="454"/>
      <c r="K19" s="470"/>
      <c r="L19" s="180"/>
      <c r="M19" s="454"/>
      <c r="N19" s="454"/>
      <c r="O19" s="478" t="s">
        <v>557</v>
      </c>
      <c r="P19" s="454"/>
      <c r="Q19" s="454"/>
      <c r="R19" s="177"/>
      <c r="S19" s="472"/>
      <c r="T19" s="470"/>
      <c r="U19" s="496"/>
      <c r="V19" s="497"/>
      <c r="W19" s="497"/>
      <c r="X19" s="497"/>
      <c r="Y19" s="497"/>
      <c r="Z19" s="497"/>
      <c r="AA19" s="497"/>
      <c r="AB19" s="497"/>
      <c r="AC19" s="497"/>
      <c r="AD19" s="497"/>
      <c r="AE19" s="498"/>
      <c r="AF19" s="472"/>
      <c r="AG19" s="470"/>
      <c r="AH19" s="180"/>
      <c r="AI19" s="468"/>
      <c r="AJ19" s="468"/>
      <c r="AK19" s="478" t="s">
        <v>557</v>
      </c>
      <c r="AL19" s="468"/>
      <c r="AM19" s="468"/>
      <c r="AN19" s="177"/>
      <c r="AO19" s="472"/>
      <c r="AP19" s="470"/>
      <c r="AQ19" s="507"/>
      <c r="AR19" s="508"/>
      <c r="AS19" s="508"/>
      <c r="AT19" s="508"/>
      <c r="AU19" s="508"/>
      <c r="AV19" s="508"/>
      <c r="AW19" s="508"/>
      <c r="AX19" s="508"/>
      <c r="AY19" s="508"/>
      <c r="AZ19" s="508"/>
      <c r="BA19" s="509"/>
      <c r="BB19" s="472"/>
      <c r="BC19" s="454"/>
      <c r="BD19" s="471"/>
      <c r="BE19" s="471"/>
      <c r="BF19" s="454"/>
      <c r="BG19" s="470"/>
      <c r="BH19" s="472"/>
      <c r="BI19" s="454"/>
      <c r="BJ19" s="471"/>
      <c r="BK19" s="471"/>
      <c r="BL19" s="454"/>
      <c r="BM19" s="470"/>
      <c r="BN19" s="473"/>
      <c r="BO19" s="474"/>
      <c r="BP19" s="471"/>
      <c r="BQ19" s="471"/>
      <c r="BR19" s="474"/>
      <c r="BS19" s="479"/>
      <c r="BT19" s="488"/>
      <c r="BU19" s="488"/>
      <c r="DE19" s="480"/>
      <c r="DF19" s="481"/>
      <c r="DG19" s="481"/>
      <c r="DH19" s="481"/>
      <c r="DI19" s="481"/>
      <c r="DJ19" s="481"/>
      <c r="DK19" s="481"/>
      <c r="DL19" s="482"/>
      <c r="DM19" s="454"/>
      <c r="DN19" s="470"/>
      <c r="DO19" s="213"/>
      <c r="DP19" s="454" t="b">
        <f>IF(M19&gt;P19,"1",IF(M19&lt;P19,"0"))</f>
        <v>0</v>
      </c>
      <c r="DQ19" s="454"/>
      <c r="DR19" s="454" t="b">
        <f>IF(M19&lt;P19,"1",IF(M19&gt;P19,"0"))</f>
        <v>0</v>
      </c>
      <c r="DS19" s="454"/>
      <c r="DT19" s="209"/>
      <c r="DU19" s="472"/>
      <c r="DV19" s="470"/>
      <c r="DW19" s="496"/>
      <c r="DX19" s="497"/>
      <c r="DY19" s="497"/>
      <c r="DZ19" s="497"/>
      <c r="EA19" s="497"/>
      <c r="EB19" s="497"/>
      <c r="EC19" s="497"/>
      <c r="ED19" s="497"/>
      <c r="EE19" s="497"/>
      <c r="EF19" s="498"/>
      <c r="EG19" s="472"/>
      <c r="EH19" s="470"/>
      <c r="EI19" s="183"/>
      <c r="EJ19" s="454" t="b">
        <f>IF(AI19&gt;AL19,"1",IF(AI19&lt;AL19,"0"))</f>
        <v>0</v>
      </c>
      <c r="EK19" s="454"/>
      <c r="EL19" s="454" t="b">
        <f>IF(AI19&lt;AL19,"1",IF(AI19&gt;AL19,"0"))</f>
        <v>0</v>
      </c>
      <c r="EM19" s="454"/>
      <c r="EN19" s="182"/>
      <c r="EO19" s="472"/>
      <c r="EP19" s="470"/>
      <c r="EQ19" s="472"/>
      <c r="ER19" s="470"/>
      <c r="ES19" s="183"/>
      <c r="ET19" s="454" t="b">
        <f>IF(AT19&gt;AW19,"1",IF(AT19&lt;AW19,"0"))</f>
        <v>0</v>
      </c>
      <c r="EU19" s="454"/>
      <c r="EV19" s="454" t="b">
        <f>IF(AT19&lt;AW19,"1",IF(AT19&gt;AW19,"0"))</f>
        <v>0</v>
      </c>
      <c r="EW19" s="454"/>
      <c r="EX19" s="182"/>
      <c r="EY19" s="472"/>
      <c r="EZ19" s="470"/>
      <c r="FA19" s="472"/>
      <c r="FB19" s="454"/>
      <c r="FC19" s="471"/>
      <c r="FD19" s="471"/>
      <c r="FE19" s="454"/>
      <c r="FF19" s="470"/>
      <c r="FG19" s="472"/>
      <c r="FH19" s="454"/>
      <c r="FI19" s="471"/>
      <c r="FJ19" s="471"/>
      <c r="FK19" s="454"/>
      <c r="FL19" s="470"/>
      <c r="FM19" s="473"/>
      <c r="FN19" s="474"/>
      <c r="FO19" s="471"/>
      <c r="FP19" s="471"/>
      <c r="FQ19" s="474"/>
      <c r="FR19" s="479"/>
      <c r="FS19" s="437"/>
      <c r="FT19" s="437"/>
      <c r="FZ19" s="190"/>
    </row>
    <row r="20" spans="2:185" ht="8.1" customHeight="1" x14ac:dyDescent="0.15">
      <c r="B20" s="467"/>
      <c r="C20" s="468"/>
      <c r="D20" s="468"/>
      <c r="E20" s="468"/>
      <c r="F20" s="468"/>
      <c r="G20" s="468"/>
      <c r="H20" s="468"/>
      <c r="I20" s="469"/>
      <c r="J20" s="454"/>
      <c r="K20" s="470"/>
      <c r="L20" s="180"/>
      <c r="M20" s="454"/>
      <c r="N20" s="454"/>
      <c r="O20" s="478"/>
      <c r="P20" s="454"/>
      <c r="Q20" s="454"/>
      <c r="R20" s="177"/>
      <c r="S20" s="472"/>
      <c r="T20" s="470"/>
      <c r="U20" s="496"/>
      <c r="V20" s="497"/>
      <c r="W20" s="497"/>
      <c r="X20" s="497"/>
      <c r="Y20" s="497"/>
      <c r="Z20" s="497"/>
      <c r="AA20" s="497"/>
      <c r="AB20" s="497"/>
      <c r="AC20" s="497"/>
      <c r="AD20" s="497"/>
      <c r="AE20" s="498"/>
      <c r="AF20" s="472"/>
      <c r="AG20" s="470"/>
      <c r="AH20" s="180"/>
      <c r="AI20" s="468"/>
      <c r="AJ20" s="468"/>
      <c r="AK20" s="478"/>
      <c r="AL20" s="468"/>
      <c r="AM20" s="468"/>
      <c r="AN20" s="177"/>
      <c r="AO20" s="472"/>
      <c r="AP20" s="470"/>
      <c r="AQ20" s="507"/>
      <c r="AR20" s="508"/>
      <c r="AS20" s="508"/>
      <c r="AT20" s="508"/>
      <c r="AU20" s="508"/>
      <c r="AV20" s="508"/>
      <c r="AW20" s="508"/>
      <c r="AX20" s="508"/>
      <c r="AY20" s="508"/>
      <c r="AZ20" s="508"/>
      <c r="BA20" s="509"/>
      <c r="BB20" s="446"/>
      <c r="BC20" s="444"/>
      <c r="BD20" s="444"/>
      <c r="BE20" s="444"/>
      <c r="BF20" s="444"/>
      <c r="BG20" s="447"/>
      <c r="BH20" s="446"/>
      <c r="BI20" s="444"/>
      <c r="BJ20" s="444"/>
      <c r="BK20" s="444"/>
      <c r="BL20" s="444"/>
      <c r="BM20" s="447"/>
      <c r="BN20" s="446"/>
      <c r="BO20" s="444"/>
      <c r="BP20" s="444"/>
      <c r="BQ20" s="444"/>
      <c r="BR20" s="444"/>
      <c r="BS20" s="447"/>
      <c r="BT20" s="488"/>
      <c r="BU20" s="488"/>
      <c r="DE20" s="480"/>
      <c r="DF20" s="481"/>
      <c r="DG20" s="481"/>
      <c r="DH20" s="481"/>
      <c r="DI20" s="481"/>
      <c r="DJ20" s="481"/>
      <c r="DK20" s="481"/>
      <c r="DL20" s="482"/>
      <c r="DM20" s="454"/>
      <c r="DN20" s="470"/>
      <c r="DO20" s="213"/>
      <c r="DP20" s="454"/>
      <c r="DQ20" s="454"/>
      <c r="DR20" s="454"/>
      <c r="DS20" s="454"/>
      <c r="DT20" s="209"/>
      <c r="DU20" s="472"/>
      <c r="DV20" s="470"/>
      <c r="DW20" s="496"/>
      <c r="DX20" s="497"/>
      <c r="DY20" s="497"/>
      <c r="DZ20" s="497"/>
      <c r="EA20" s="497"/>
      <c r="EB20" s="497"/>
      <c r="EC20" s="497"/>
      <c r="ED20" s="497"/>
      <c r="EE20" s="497"/>
      <c r="EF20" s="498"/>
      <c r="EG20" s="472"/>
      <c r="EH20" s="470"/>
      <c r="EI20" s="183"/>
      <c r="EJ20" s="454"/>
      <c r="EK20" s="454"/>
      <c r="EL20" s="454"/>
      <c r="EM20" s="454"/>
      <c r="EN20" s="182"/>
      <c r="EO20" s="472"/>
      <c r="EP20" s="470"/>
      <c r="EQ20" s="472"/>
      <c r="ER20" s="470"/>
      <c r="ES20" s="183"/>
      <c r="ET20" s="454"/>
      <c r="EU20" s="454"/>
      <c r="EV20" s="454"/>
      <c r="EW20" s="454"/>
      <c r="EX20" s="182"/>
      <c r="EY20" s="472"/>
      <c r="EZ20" s="470"/>
      <c r="FA20" s="180"/>
      <c r="FF20" s="177"/>
      <c r="FG20" s="180"/>
      <c r="FL20" s="177"/>
      <c r="FS20" s="437"/>
      <c r="FT20" s="437"/>
      <c r="FX20" s="513" t="s">
        <v>552</v>
      </c>
      <c r="FY20" s="214" t="e">
        <f>FM14*10</f>
        <v>#DIV/0!</v>
      </c>
      <c r="FZ20" s="189" t="e">
        <f>RANK(FY20,FY20:FY23)</f>
        <v>#DIV/0!</v>
      </c>
    </row>
    <row r="21" spans="2:185" ht="8.1" customHeight="1" x14ac:dyDescent="0.15">
      <c r="B21" s="467"/>
      <c r="C21" s="468"/>
      <c r="D21" s="468"/>
      <c r="E21" s="468"/>
      <c r="F21" s="468"/>
      <c r="G21" s="468"/>
      <c r="H21" s="468"/>
      <c r="I21" s="469"/>
      <c r="J21" s="454"/>
      <c r="K21" s="470"/>
      <c r="L21" s="180"/>
      <c r="M21" s="454"/>
      <c r="N21" s="454"/>
      <c r="O21" s="478" t="s">
        <v>557</v>
      </c>
      <c r="P21" s="454"/>
      <c r="Q21" s="454"/>
      <c r="R21" s="177"/>
      <c r="S21" s="472"/>
      <c r="T21" s="470"/>
      <c r="U21" s="496"/>
      <c r="V21" s="497"/>
      <c r="W21" s="497"/>
      <c r="X21" s="497"/>
      <c r="Y21" s="497"/>
      <c r="Z21" s="497"/>
      <c r="AA21" s="497"/>
      <c r="AB21" s="497"/>
      <c r="AC21" s="497"/>
      <c r="AD21" s="497"/>
      <c r="AE21" s="498"/>
      <c r="AF21" s="472"/>
      <c r="AG21" s="470"/>
      <c r="AH21" s="180"/>
      <c r="AI21" s="468"/>
      <c r="AJ21" s="468"/>
      <c r="AK21" s="478" t="s">
        <v>557</v>
      </c>
      <c r="AL21" s="468"/>
      <c r="AM21" s="468"/>
      <c r="AN21" s="177"/>
      <c r="AO21" s="472"/>
      <c r="AP21" s="470"/>
      <c r="AQ21" s="507"/>
      <c r="AR21" s="508"/>
      <c r="AS21" s="508"/>
      <c r="AT21" s="508"/>
      <c r="AU21" s="508"/>
      <c r="AV21" s="508"/>
      <c r="AW21" s="508"/>
      <c r="AX21" s="508"/>
      <c r="AY21" s="508"/>
      <c r="AZ21" s="508"/>
      <c r="BA21" s="509"/>
      <c r="BB21" s="475"/>
      <c r="BC21" s="476"/>
      <c r="BD21" s="476"/>
      <c r="BE21" s="476"/>
      <c r="BF21" s="476"/>
      <c r="BG21" s="477"/>
      <c r="BH21" s="475"/>
      <c r="BI21" s="476"/>
      <c r="BJ21" s="476"/>
      <c r="BK21" s="476"/>
      <c r="BL21" s="476"/>
      <c r="BM21" s="477"/>
      <c r="BN21" s="475"/>
      <c r="BO21" s="476"/>
      <c r="BP21" s="476"/>
      <c r="BQ21" s="476"/>
      <c r="BR21" s="476"/>
      <c r="BS21" s="477"/>
      <c r="BT21" s="488"/>
      <c r="BU21" s="488"/>
      <c r="DE21" s="480"/>
      <c r="DF21" s="481"/>
      <c r="DG21" s="481"/>
      <c r="DH21" s="481"/>
      <c r="DI21" s="481"/>
      <c r="DJ21" s="481"/>
      <c r="DK21" s="481"/>
      <c r="DL21" s="482"/>
      <c r="DM21" s="454"/>
      <c r="DN21" s="470"/>
      <c r="DO21" s="213"/>
      <c r="DP21" s="454" t="b">
        <f>IF(M21&gt;P21,"1",IF(M21&lt;P21,"0"))</f>
        <v>0</v>
      </c>
      <c r="DQ21" s="454"/>
      <c r="DR21" s="454" t="b">
        <f>IF(M21&lt;P21,"1",IF(M21&gt;P21,"0"))</f>
        <v>0</v>
      </c>
      <c r="DS21" s="454"/>
      <c r="DT21" s="209"/>
      <c r="DU21" s="472"/>
      <c r="DV21" s="470"/>
      <c r="DW21" s="496"/>
      <c r="DX21" s="497"/>
      <c r="DY21" s="497"/>
      <c r="DZ21" s="497"/>
      <c r="EA21" s="497"/>
      <c r="EB21" s="497"/>
      <c r="EC21" s="497"/>
      <c r="ED21" s="497"/>
      <c r="EE21" s="497"/>
      <c r="EF21" s="498"/>
      <c r="EG21" s="472"/>
      <c r="EH21" s="470"/>
      <c r="EI21" s="183"/>
      <c r="EJ21" s="454" t="b">
        <f>IF(AI21&gt;AL21,"1",IF(AI21&lt;AL21,"0"))</f>
        <v>0</v>
      </c>
      <c r="EK21" s="454"/>
      <c r="EL21" s="454" t="b">
        <f>IF(AI21&lt;AL21,"1",IF(AI21&gt;AL21,"0"))</f>
        <v>0</v>
      </c>
      <c r="EM21" s="454"/>
      <c r="EN21" s="182"/>
      <c r="EO21" s="472"/>
      <c r="EP21" s="470"/>
      <c r="EQ21" s="472"/>
      <c r="ER21" s="470"/>
      <c r="ES21" s="183"/>
      <c r="ET21" s="454" t="b">
        <f>IF(AT21&gt;AW21,"1",IF(AT21&lt;AW21,"0"))</f>
        <v>0</v>
      </c>
      <c r="EU21" s="454"/>
      <c r="EV21" s="454" t="b">
        <f>IF(AT21&lt;AW21,"1",IF(AT21&gt;AW21,"0"))</f>
        <v>0</v>
      </c>
      <c r="EW21" s="454"/>
      <c r="EX21" s="182"/>
      <c r="EY21" s="472"/>
      <c r="EZ21" s="470"/>
      <c r="FA21" s="180"/>
      <c r="FF21" s="177"/>
      <c r="FG21" s="180"/>
      <c r="FL21" s="177"/>
      <c r="FS21" s="437"/>
      <c r="FT21" s="437"/>
      <c r="FX21" s="513"/>
      <c r="FY21" s="214" t="e">
        <f>FM22*10</f>
        <v>#DIV/0!</v>
      </c>
      <c r="FZ21" s="189" t="e">
        <f>RANK(FY21,FY20:FY23)</f>
        <v>#DIV/0!</v>
      </c>
    </row>
    <row r="22" spans="2:185" ht="8.1" customHeight="1" x14ac:dyDescent="0.15">
      <c r="B22" s="180"/>
      <c r="I22" s="177"/>
      <c r="L22" s="196"/>
      <c r="M22" s="454"/>
      <c r="N22" s="454"/>
      <c r="O22" s="478"/>
      <c r="P22" s="454"/>
      <c r="Q22" s="454"/>
      <c r="R22" s="197"/>
      <c r="T22" s="177"/>
      <c r="U22" s="496"/>
      <c r="V22" s="497"/>
      <c r="W22" s="497"/>
      <c r="X22" s="497"/>
      <c r="Y22" s="497"/>
      <c r="Z22" s="497"/>
      <c r="AA22" s="497"/>
      <c r="AB22" s="497"/>
      <c r="AC22" s="497"/>
      <c r="AD22" s="497"/>
      <c r="AE22" s="498"/>
      <c r="AF22" s="180"/>
      <c r="AH22" s="196"/>
      <c r="AI22" s="468"/>
      <c r="AJ22" s="468"/>
      <c r="AK22" s="478"/>
      <c r="AL22" s="468"/>
      <c r="AM22" s="468"/>
      <c r="AN22" s="197"/>
      <c r="AP22" s="177"/>
      <c r="AQ22" s="507"/>
      <c r="AR22" s="508"/>
      <c r="AS22" s="508"/>
      <c r="AT22" s="508"/>
      <c r="AU22" s="508"/>
      <c r="AV22" s="508"/>
      <c r="AW22" s="508"/>
      <c r="AX22" s="508"/>
      <c r="AY22" s="508"/>
      <c r="AZ22" s="508"/>
      <c r="BA22" s="509"/>
      <c r="BB22" s="455"/>
      <c r="BC22" s="456"/>
      <c r="BD22" s="456"/>
      <c r="BE22" s="456"/>
      <c r="BF22" s="456"/>
      <c r="BG22" s="457"/>
      <c r="BH22" s="461"/>
      <c r="BI22" s="462"/>
      <c r="BJ22" s="462"/>
      <c r="BK22" s="462"/>
      <c r="BL22" s="462"/>
      <c r="BM22" s="463"/>
      <c r="BN22" s="448"/>
      <c r="BO22" s="456"/>
      <c r="BP22" s="456"/>
      <c r="BQ22" s="456"/>
      <c r="BR22" s="456"/>
      <c r="BS22" s="457"/>
      <c r="BT22" s="488"/>
      <c r="BU22" s="488"/>
      <c r="DE22" s="198"/>
      <c r="DF22" s="178"/>
      <c r="DG22" s="178"/>
      <c r="DH22" s="178"/>
      <c r="DI22" s="178"/>
      <c r="DJ22" s="178"/>
      <c r="DK22" s="178"/>
      <c r="DL22" s="179"/>
      <c r="DM22" s="208"/>
      <c r="DN22" s="208"/>
      <c r="DO22" s="215"/>
      <c r="DP22" s="454"/>
      <c r="DQ22" s="454"/>
      <c r="DR22" s="454"/>
      <c r="DS22" s="454"/>
      <c r="DT22" s="216"/>
      <c r="DU22" s="208"/>
      <c r="DV22" s="209"/>
      <c r="DW22" s="496"/>
      <c r="DX22" s="497"/>
      <c r="DY22" s="497"/>
      <c r="DZ22" s="497"/>
      <c r="EA22" s="497"/>
      <c r="EB22" s="497"/>
      <c r="EC22" s="497"/>
      <c r="ED22" s="497"/>
      <c r="EE22" s="497"/>
      <c r="EF22" s="498"/>
      <c r="EG22" s="183"/>
      <c r="EH22" s="181"/>
      <c r="EI22" s="199"/>
      <c r="EJ22" s="454"/>
      <c r="EK22" s="454"/>
      <c r="EL22" s="454"/>
      <c r="EM22" s="454"/>
      <c r="EN22" s="200"/>
      <c r="EO22" s="181"/>
      <c r="EP22" s="182"/>
      <c r="EQ22" s="183"/>
      <c r="ER22" s="181"/>
      <c r="ES22" s="199"/>
      <c r="ET22" s="454"/>
      <c r="EU22" s="454"/>
      <c r="EV22" s="454"/>
      <c r="EW22" s="454"/>
      <c r="EX22" s="200"/>
      <c r="EY22" s="181"/>
      <c r="EZ22" s="182"/>
      <c r="FA22" s="455">
        <f>IF(FE18=0,FA18,FA18/FE18)</f>
        <v>0</v>
      </c>
      <c r="FB22" s="483"/>
      <c r="FC22" s="483"/>
      <c r="FD22" s="483"/>
      <c r="FE22" s="483"/>
      <c r="FF22" s="484"/>
      <c r="FG22" s="455" t="str">
        <f>GB15</f>
        <v>MAX</v>
      </c>
      <c r="FH22" s="483"/>
      <c r="FI22" s="483"/>
      <c r="FJ22" s="483"/>
      <c r="FK22" s="483"/>
      <c r="FL22" s="484"/>
      <c r="FM22" s="448" t="e">
        <f>FM18/FQ18</f>
        <v>#DIV/0!</v>
      </c>
      <c r="FN22" s="449"/>
      <c r="FO22" s="449"/>
      <c r="FP22" s="449"/>
      <c r="FQ22" s="449"/>
      <c r="FR22" s="450"/>
      <c r="FS22" s="437"/>
      <c r="FT22" s="437"/>
      <c r="FX22" s="513"/>
      <c r="FY22" s="214" t="e">
        <f>FM30*10</f>
        <v>#DIV/0!</v>
      </c>
      <c r="FZ22" s="189" t="e">
        <f>RANK(FY22,FY20:FY23)</f>
        <v>#DIV/0!</v>
      </c>
    </row>
    <row r="23" spans="2:185" ht="8.1" customHeight="1" x14ac:dyDescent="0.15">
      <c r="B23" s="196"/>
      <c r="C23" s="203"/>
      <c r="D23" s="203"/>
      <c r="E23" s="203"/>
      <c r="F23" s="203"/>
      <c r="G23" s="203"/>
      <c r="H23" s="203"/>
      <c r="I23" s="197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197"/>
      <c r="U23" s="499"/>
      <c r="V23" s="500"/>
      <c r="W23" s="500"/>
      <c r="X23" s="500"/>
      <c r="Y23" s="500"/>
      <c r="Z23" s="500"/>
      <c r="AA23" s="500"/>
      <c r="AB23" s="500"/>
      <c r="AC23" s="500"/>
      <c r="AD23" s="500"/>
      <c r="AE23" s="501"/>
      <c r="AF23" s="196"/>
      <c r="AG23" s="203"/>
      <c r="AH23" s="203"/>
      <c r="AI23" s="203"/>
      <c r="AJ23" s="203"/>
      <c r="AK23" s="203"/>
      <c r="AL23" s="203"/>
      <c r="AM23" s="203"/>
      <c r="AN23" s="203"/>
      <c r="AO23" s="203"/>
      <c r="AP23" s="197"/>
      <c r="AQ23" s="510"/>
      <c r="AR23" s="511"/>
      <c r="AS23" s="511"/>
      <c r="AT23" s="511"/>
      <c r="AU23" s="511"/>
      <c r="AV23" s="511"/>
      <c r="AW23" s="511"/>
      <c r="AX23" s="511"/>
      <c r="AY23" s="511"/>
      <c r="AZ23" s="511"/>
      <c r="BA23" s="512"/>
      <c r="BB23" s="458"/>
      <c r="BC23" s="459"/>
      <c r="BD23" s="459"/>
      <c r="BE23" s="459"/>
      <c r="BF23" s="459"/>
      <c r="BG23" s="460"/>
      <c r="BH23" s="464"/>
      <c r="BI23" s="465"/>
      <c r="BJ23" s="465"/>
      <c r="BK23" s="465"/>
      <c r="BL23" s="465"/>
      <c r="BM23" s="466"/>
      <c r="BN23" s="458"/>
      <c r="BO23" s="459"/>
      <c r="BP23" s="459"/>
      <c r="BQ23" s="459"/>
      <c r="BR23" s="459"/>
      <c r="BS23" s="460"/>
      <c r="BT23" s="488"/>
      <c r="BU23" s="488"/>
      <c r="DE23" s="204"/>
      <c r="DF23" s="205"/>
      <c r="DG23" s="205"/>
      <c r="DH23" s="205"/>
      <c r="DI23" s="205"/>
      <c r="DJ23" s="205"/>
      <c r="DK23" s="205"/>
      <c r="DL23" s="206"/>
      <c r="DM23" s="217"/>
      <c r="DN23" s="217"/>
      <c r="DO23" s="217"/>
      <c r="DP23" s="217"/>
      <c r="DQ23" s="217"/>
      <c r="DR23" s="217"/>
      <c r="DS23" s="217"/>
      <c r="DT23" s="217"/>
      <c r="DU23" s="217"/>
      <c r="DV23" s="216"/>
      <c r="DW23" s="499"/>
      <c r="DX23" s="500"/>
      <c r="DY23" s="500"/>
      <c r="DZ23" s="500"/>
      <c r="EA23" s="500"/>
      <c r="EB23" s="500"/>
      <c r="EC23" s="500"/>
      <c r="ED23" s="500"/>
      <c r="EE23" s="500"/>
      <c r="EF23" s="501"/>
      <c r="EG23" s="199"/>
      <c r="EH23" s="207"/>
      <c r="EI23" s="207"/>
      <c r="EJ23" s="207"/>
      <c r="EK23" s="207"/>
      <c r="EL23" s="207"/>
      <c r="EM23" s="207"/>
      <c r="EN23" s="207"/>
      <c r="EO23" s="207"/>
      <c r="EP23" s="200"/>
      <c r="EQ23" s="199"/>
      <c r="ER23" s="207"/>
      <c r="ES23" s="207"/>
      <c r="ET23" s="207"/>
      <c r="EU23" s="207"/>
      <c r="EV23" s="207"/>
      <c r="EW23" s="207"/>
      <c r="EX23" s="207"/>
      <c r="EY23" s="207"/>
      <c r="EZ23" s="200"/>
      <c r="FA23" s="485"/>
      <c r="FB23" s="486"/>
      <c r="FC23" s="486"/>
      <c r="FD23" s="486"/>
      <c r="FE23" s="486"/>
      <c r="FF23" s="487"/>
      <c r="FG23" s="485"/>
      <c r="FH23" s="486"/>
      <c r="FI23" s="486"/>
      <c r="FJ23" s="486"/>
      <c r="FK23" s="486"/>
      <c r="FL23" s="487"/>
      <c r="FM23" s="451"/>
      <c r="FN23" s="452"/>
      <c r="FO23" s="452"/>
      <c r="FP23" s="452"/>
      <c r="FQ23" s="452"/>
      <c r="FR23" s="453"/>
      <c r="FS23" s="437"/>
      <c r="FT23" s="437"/>
      <c r="FX23" s="513"/>
      <c r="FY23" s="214" t="e">
        <f>FM38*10</f>
        <v>#DIV/0!</v>
      </c>
      <c r="FZ23" s="189" t="e">
        <f>RANK(FY23,FY20:FY23)</f>
        <v>#DIV/0!</v>
      </c>
    </row>
    <row r="24" spans="2:185" ht="8.1" customHeight="1" x14ac:dyDescent="0.15">
      <c r="B24" s="502">
        <v>3</v>
      </c>
      <c r="C24" s="503"/>
      <c r="D24" s="173"/>
      <c r="E24" s="173"/>
      <c r="F24" s="173"/>
      <c r="G24" s="173"/>
      <c r="H24" s="173"/>
      <c r="I24" s="174"/>
      <c r="J24" s="504">
        <f>AL9</f>
        <v>0</v>
      </c>
      <c r="K24" s="505"/>
      <c r="L24" s="505"/>
      <c r="M24" s="505"/>
      <c r="N24" s="505"/>
      <c r="O24" s="505"/>
      <c r="P24" s="505"/>
      <c r="Q24" s="505"/>
      <c r="R24" s="505"/>
      <c r="S24" s="505"/>
      <c r="T24" s="506"/>
      <c r="U24" s="186"/>
      <c r="V24" s="173"/>
      <c r="W24" s="173"/>
      <c r="X24" s="173"/>
      <c r="Y24" s="173"/>
      <c r="Z24" s="173"/>
      <c r="AA24" s="173"/>
      <c r="AB24" s="173"/>
      <c r="AC24" s="173"/>
      <c r="AD24" s="173"/>
      <c r="AE24" s="174"/>
      <c r="AF24" s="493"/>
      <c r="AG24" s="494"/>
      <c r="AH24" s="494"/>
      <c r="AI24" s="494"/>
      <c r="AJ24" s="494"/>
      <c r="AK24" s="494"/>
      <c r="AL24" s="494"/>
      <c r="AM24" s="494"/>
      <c r="AN24" s="494"/>
      <c r="AO24" s="494"/>
      <c r="AP24" s="495"/>
      <c r="AQ24" s="186"/>
      <c r="AR24" s="173"/>
      <c r="AS24" s="173"/>
      <c r="AT24" s="173"/>
      <c r="AU24" s="173"/>
      <c r="AV24" s="173"/>
      <c r="AW24" s="173"/>
      <c r="AX24" s="173"/>
      <c r="AY24" s="173"/>
      <c r="AZ24" s="442" t="s">
        <v>666</v>
      </c>
      <c r="BA24" s="443"/>
      <c r="BB24" s="441"/>
      <c r="BC24" s="442"/>
      <c r="BD24" s="442"/>
      <c r="BE24" s="442"/>
      <c r="BF24" s="442"/>
      <c r="BG24" s="443"/>
      <c r="BH24" s="441"/>
      <c r="BI24" s="442"/>
      <c r="BJ24" s="442"/>
      <c r="BK24" s="442"/>
      <c r="BL24" s="442"/>
      <c r="BM24" s="443"/>
      <c r="BN24" s="441"/>
      <c r="BO24" s="442"/>
      <c r="BP24" s="442"/>
      <c r="BQ24" s="442"/>
      <c r="BR24" s="442"/>
      <c r="BS24" s="443"/>
      <c r="BT24" s="488"/>
      <c r="BU24" s="488"/>
      <c r="DE24" s="489">
        <v>3</v>
      </c>
      <c r="DF24" s="490"/>
      <c r="DG24" s="175"/>
      <c r="DH24" s="175"/>
      <c r="DI24" s="175"/>
      <c r="DJ24" s="175"/>
      <c r="DK24" s="175"/>
      <c r="DL24" s="176"/>
      <c r="DM24" s="218"/>
      <c r="DN24" s="218"/>
      <c r="DO24" s="218"/>
      <c r="DP24" s="218"/>
      <c r="DQ24" s="218"/>
      <c r="DR24" s="218"/>
      <c r="DS24" s="218"/>
      <c r="DT24" s="218"/>
      <c r="DU24" s="218"/>
      <c r="DV24" s="212"/>
      <c r="DW24" s="211"/>
      <c r="DX24" s="218"/>
      <c r="DY24" s="218"/>
      <c r="DZ24" s="218"/>
      <c r="EA24" s="218"/>
      <c r="EB24" s="218"/>
      <c r="EC24" s="218"/>
      <c r="ED24" s="218"/>
      <c r="EE24" s="218"/>
      <c r="EF24" s="212"/>
      <c r="EG24" s="493"/>
      <c r="EH24" s="494"/>
      <c r="EI24" s="494"/>
      <c r="EJ24" s="494"/>
      <c r="EK24" s="494"/>
      <c r="EL24" s="494"/>
      <c r="EM24" s="494"/>
      <c r="EN24" s="494"/>
      <c r="EO24" s="494"/>
      <c r="EP24" s="495"/>
      <c r="EQ24" s="193"/>
      <c r="ER24" s="210"/>
      <c r="ES24" s="210"/>
      <c r="ET24" s="210"/>
      <c r="EU24" s="210"/>
      <c r="EV24" s="210"/>
      <c r="EW24" s="210"/>
      <c r="EX24" s="210"/>
      <c r="EY24" s="210"/>
      <c r="EZ24" s="194"/>
      <c r="FA24" s="184">
        <f>COUNTIF(DM26,"=2")</f>
        <v>0</v>
      </c>
      <c r="FB24" s="185">
        <f>COUNTIF(DW26,"=2")</f>
        <v>0</v>
      </c>
      <c r="FC24" s="185">
        <f>COUNTIF(EQ26,"=2")</f>
        <v>0</v>
      </c>
      <c r="FD24" s="173"/>
      <c r="FE24" s="173"/>
      <c r="FF24" s="174"/>
      <c r="FG24" s="186"/>
      <c r="FH24" s="173"/>
      <c r="FI24" s="173"/>
      <c r="FJ24" s="173"/>
      <c r="FK24" s="173"/>
      <c r="FL24" s="174"/>
      <c r="FM24" s="187">
        <f>SUM(M25:N30)</f>
        <v>0</v>
      </c>
      <c r="FN24" s="187">
        <f>SUM(X25:Y30)</f>
        <v>0</v>
      </c>
      <c r="FO24" s="187">
        <f>SUM(AT25:AU30)</f>
        <v>0</v>
      </c>
      <c r="FS24" s="437"/>
      <c r="FT24" s="437"/>
    </row>
    <row r="25" spans="2:185" ht="8.1" customHeight="1" x14ac:dyDescent="0.15">
      <c r="B25" s="467"/>
      <c r="C25" s="468"/>
      <c r="I25" s="177"/>
      <c r="J25" s="507"/>
      <c r="K25" s="508"/>
      <c r="L25" s="508"/>
      <c r="M25" s="508"/>
      <c r="N25" s="508"/>
      <c r="O25" s="508"/>
      <c r="P25" s="508"/>
      <c r="Q25" s="508"/>
      <c r="R25" s="508"/>
      <c r="S25" s="508"/>
      <c r="T25" s="509"/>
      <c r="U25" s="180"/>
      <c r="W25" s="186"/>
      <c r="X25" s="454"/>
      <c r="Y25" s="454"/>
      <c r="Z25" s="478" t="s">
        <v>557</v>
      </c>
      <c r="AA25" s="454"/>
      <c r="AB25" s="454"/>
      <c r="AC25" s="174"/>
      <c r="AE25" s="177"/>
      <c r="AF25" s="496"/>
      <c r="AG25" s="497"/>
      <c r="AH25" s="497"/>
      <c r="AI25" s="497"/>
      <c r="AJ25" s="497"/>
      <c r="AK25" s="497"/>
      <c r="AL25" s="497"/>
      <c r="AM25" s="497"/>
      <c r="AN25" s="497"/>
      <c r="AO25" s="497"/>
      <c r="AP25" s="498"/>
      <c r="AQ25" s="180"/>
      <c r="AS25" s="186"/>
      <c r="AT25" s="468"/>
      <c r="AU25" s="468"/>
      <c r="AV25" s="478" t="s">
        <v>557</v>
      </c>
      <c r="AW25" s="468"/>
      <c r="AX25" s="468"/>
      <c r="AY25" s="174"/>
      <c r="AZ25" s="444"/>
      <c r="BA25" s="447"/>
      <c r="BB25" s="446"/>
      <c r="BC25" s="444"/>
      <c r="BD25" s="444"/>
      <c r="BE25" s="444"/>
      <c r="BF25" s="444"/>
      <c r="BG25" s="447"/>
      <c r="BH25" s="446"/>
      <c r="BI25" s="444"/>
      <c r="BJ25" s="444"/>
      <c r="BK25" s="444"/>
      <c r="BL25" s="444"/>
      <c r="BM25" s="447"/>
      <c r="BN25" s="446"/>
      <c r="BO25" s="444"/>
      <c r="BP25" s="444"/>
      <c r="BQ25" s="444"/>
      <c r="BR25" s="444"/>
      <c r="BS25" s="447"/>
      <c r="BT25" s="488"/>
      <c r="BU25" s="488"/>
      <c r="DE25" s="491"/>
      <c r="DF25" s="492"/>
      <c r="DG25" s="178"/>
      <c r="DH25" s="178"/>
      <c r="DI25" s="178"/>
      <c r="DJ25" s="178"/>
      <c r="DK25" s="178"/>
      <c r="DL25" s="179"/>
      <c r="DM25" s="208"/>
      <c r="DN25" s="208"/>
      <c r="DO25" s="211"/>
      <c r="DP25" s="454" t="b">
        <f>IF(J24&gt;P25,"1",IF(J24&lt;P25,"0"))</f>
        <v>0</v>
      </c>
      <c r="DQ25" s="454"/>
      <c r="DR25" s="454" t="b">
        <f>IF(J24&lt;P25,"1",IF(J24&gt;P25,"0"))</f>
        <v>0</v>
      </c>
      <c r="DS25" s="454"/>
      <c r="DT25" s="212"/>
      <c r="DU25" s="208"/>
      <c r="DV25" s="209"/>
      <c r="DW25" s="213"/>
      <c r="DX25" s="208"/>
      <c r="DY25" s="211"/>
      <c r="DZ25" s="454" t="b">
        <f>IF(X25&gt;AA25,"1",IF(X25&lt;AA25,"0"))</f>
        <v>0</v>
      </c>
      <c r="EA25" s="454"/>
      <c r="EB25" s="454" t="b">
        <f>IF(X25&lt;AA25,"1",IF(X25&gt;AA25,"0"))</f>
        <v>0</v>
      </c>
      <c r="EC25" s="454"/>
      <c r="ED25" s="212"/>
      <c r="EE25" s="208"/>
      <c r="EF25" s="209"/>
      <c r="EG25" s="496"/>
      <c r="EH25" s="497"/>
      <c r="EI25" s="497"/>
      <c r="EJ25" s="497"/>
      <c r="EK25" s="497"/>
      <c r="EL25" s="497"/>
      <c r="EM25" s="497"/>
      <c r="EN25" s="497"/>
      <c r="EO25" s="497"/>
      <c r="EP25" s="498"/>
      <c r="EQ25" s="183"/>
      <c r="ER25" s="181"/>
      <c r="ES25" s="193"/>
      <c r="ET25" s="454" t="b">
        <f>IF(AT25&gt;AW25,"1",IF(AT25&lt;AW25,"0"))</f>
        <v>0</v>
      </c>
      <c r="EU25" s="454"/>
      <c r="EV25" s="454" t="b">
        <f>IF(AT25&lt;AW25,"1",IF(AT25&gt;AW25,"0"))</f>
        <v>0</v>
      </c>
      <c r="EW25" s="454"/>
      <c r="EX25" s="194"/>
      <c r="EY25" s="181"/>
      <c r="EZ25" s="182"/>
      <c r="FA25" s="180"/>
      <c r="FD25" s="187">
        <f>COUNTIF(DU26,"=2")</f>
        <v>0</v>
      </c>
      <c r="FE25" s="187">
        <f>COUNTIF(EE26,"=2")</f>
        <v>0</v>
      </c>
      <c r="FF25" s="195">
        <f>COUNTIF(EY26,"=2")</f>
        <v>0</v>
      </c>
      <c r="FG25" s="180"/>
      <c r="FL25" s="177"/>
      <c r="FP25" s="187">
        <f>SUM(P25:Q30)</f>
        <v>0</v>
      </c>
      <c r="FQ25" s="187">
        <f>SUM(AA25:AB30)</f>
        <v>0</v>
      </c>
      <c r="FR25" s="187">
        <f>SUM(AW25:AX30)</f>
        <v>0</v>
      </c>
      <c r="FS25" s="437"/>
      <c r="FT25" s="437"/>
    </row>
    <row r="26" spans="2:185" ht="8.1" customHeight="1" x14ac:dyDescent="0.15">
      <c r="B26" s="467" t="s">
        <v>667</v>
      </c>
      <c r="C26" s="468"/>
      <c r="D26" s="468"/>
      <c r="E26" s="468"/>
      <c r="F26" s="468"/>
      <c r="G26" s="468"/>
      <c r="H26" s="468"/>
      <c r="I26" s="469"/>
      <c r="J26" s="507"/>
      <c r="K26" s="508"/>
      <c r="L26" s="508"/>
      <c r="M26" s="508"/>
      <c r="N26" s="508"/>
      <c r="O26" s="508"/>
      <c r="P26" s="508"/>
      <c r="Q26" s="508"/>
      <c r="R26" s="508"/>
      <c r="S26" s="508"/>
      <c r="T26" s="509"/>
      <c r="U26" s="472"/>
      <c r="V26" s="470"/>
      <c r="W26" s="180"/>
      <c r="X26" s="454"/>
      <c r="Y26" s="454"/>
      <c r="Z26" s="478"/>
      <c r="AA26" s="454"/>
      <c r="AB26" s="454"/>
      <c r="AC26" s="177"/>
      <c r="AD26" s="472"/>
      <c r="AE26" s="470"/>
      <c r="AF26" s="496"/>
      <c r="AG26" s="497"/>
      <c r="AH26" s="497"/>
      <c r="AI26" s="497"/>
      <c r="AJ26" s="497"/>
      <c r="AK26" s="497"/>
      <c r="AL26" s="497"/>
      <c r="AM26" s="497"/>
      <c r="AN26" s="497"/>
      <c r="AO26" s="497"/>
      <c r="AP26" s="498"/>
      <c r="AQ26" s="472"/>
      <c r="AR26" s="470"/>
      <c r="AS26" s="180"/>
      <c r="AT26" s="468"/>
      <c r="AU26" s="468"/>
      <c r="AV26" s="478"/>
      <c r="AW26" s="468"/>
      <c r="AX26" s="468"/>
      <c r="AY26" s="177"/>
      <c r="AZ26" s="472"/>
      <c r="BA26" s="470"/>
      <c r="BB26" s="472"/>
      <c r="BC26" s="454"/>
      <c r="BD26" s="471"/>
      <c r="BE26" s="471"/>
      <c r="BF26" s="454"/>
      <c r="BG26" s="470"/>
      <c r="BH26" s="472"/>
      <c r="BI26" s="454"/>
      <c r="BJ26" s="471"/>
      <c r="BK26" s="471"/>
      <c r="BL26" s="454"/>
      <c r="BM26" s="470"/>
      <c r="BN26" s="473"/>
      <c r="BO26" s="474"/>
      <c r="BP26" s="471"/>
      <c r="BQ26" s="471"/>
      <c r="BR26" s="474"/>
      <c r="BS26" s="479"/>
      <c r="BT26" s="488"/>
      <c r="BU26" s="488"/>
      <c r="DE26" s="480" t="str">
        <f>B26</f>
        <v>スカイメッツA</v>
      </c>
      <c r="DF26" s="481"/>
      <c r="DG26" s="481"/>
      <c r="DH26" s="481"/>
      <c r="DI26" s="481"/>
      <c r="DJ26" s="481"/>
      <c r="DK26" s="481"/>
      <c r="DL26" s="482"/>
      <c r="DM26" s="454">
        <f>DP25+DP27+DP29</f>
        <v>0</v>
      </c>
      <c r="DN26" s="470"/>
      <c r="DO26" s="213"/>
      <c r="DP26" s="454"/>
      <c r="DQ26" s="454"/>
      <c r="DR26" s="454"/>
      <c r="DS26" s="454"/>
      <c r="DT26" s="209"/>
      <c r="DU26" s="472">
        <f>DR25+DR27+DR29</f>
        <v>0</v>
      </c>
      <c r="DV26" s="470"/>
      <c r="DW26" s="472">
        <f>DZ25+DZ27+DZ29</f>
        <v>0</v>
      </c>
      <c r="DX26" s="470"/>
      <c r="DY26" s="213"/>
      <c r="DZ26" s="454"/>
      <c r="EA26" s="454"/>
      <c r="EB26" s="454"/>
      <c r="EC26" s="454"/>
      <c r="ED26" s="209"/>
      <c r="EE26" s="472">
        <f>EB25+EB27+EB29</f>
        <v>0</v>
      </c>
      <c r="EF26" s="470"/>
      <c r="EG26" s="496"/>
      <c r="EH26" s="497"/>
      <c r="EI26" s="497"/>
      <c r="EJ26" s="497"/>
      <c r="EK26" s="497"/>
      <c r="EL26" s="497"/>
      <c r="EM26" s="497"/>
      <c r="EN26" s="497"/>
      <c r="EO26" s="497"/>
      <c r="EP26" s="498"/>
      <c r="EQ26" s="472">
        <f>ET25+ET27+ET29</f>
        <v>0</v>
      </c>
      <c r="ER26" s="470"/>
      <c r="ES26" s="183"/>
      <c r="ET26" s="454"/>
      <c r="EU26" s="454"/>
      <c r="EV26" s="454"/>
      <c r="EW26" s="454"/>
      <c r="EX26" s="182"/>
      <c r="EY26" s="472">
        <f>EV25+EV27+EV29</f>
        <v>0</v>
      </c>
      <c r="EZ26" s="470"/>
      <c r="FA26" s="472">
        <f>SUM(FA24:FC24)</f>
        <v>0</v>
      </c>
      <c r="FB26" s="454"/>
      <c r="FC26" s="471"/>
      <c r="FD26" s="471"/>
      <c r="FE26" s="454">
        <f>SUM(FD25:FF25)</f>
        <v>0</v>
      </c>
      <c r="FF26" s="470"/>
      <c r="FG26" s="472">
        <f>SUM(DM26,DW26,EQ26)</f>
        <v>0</v>
      </c>
      <c r="FH26" s="454"/>
      <c r="FI26" s="471"/>
      <c r="FJ26" s="471"/>
      <c r="FK26" s="454">
        <f>SUM(DU26,EE26,EY26)</f>
        <v>0</v>
      </c>
      <c r="FL26" s="470"/>
      <c r="FM26" s="473">
        <f>SUM(FM24:FO24)</f>
        <v>0</v>
      </c>
      <c r="FN26" s="474"/>
      <c r="FO26" s="471"/>
      <c r="FP26" s="471"/>
      <c r="FQ26" s="474">
        <f>SUM(FP25:FR25)</f>
        <v>0</v>
      </c>
      <c r="FR26" s="479"/>
      <c r="FS26" s="437"/>
      <c r="FT26" s="437"/>
      <c r="FX26" s="513" t="s">
        <v>563</v>
      </c>
      <c r="FY26" s="188" t="e">
        <f>SUM(FY8,FY14,FY20)</f>
        <v>#DIV/0!</v>
      </c>
      <c r="FZ26" s="187" t="e">
        <f>RANK(FY26,FY26:FY29)</f>
        <v>#DIV/0!</v>
      </c>
      <c r="GA26" s="187" t="str">
        <f>DE10</f>
        <v>CROSS</v>
      </c>
    </row>
    <row r="27" spans="2:185" ht="8.1" customHeight="1" x14ac:dyDescent="0.15">
      <c r="B27" s="467"/>
      <c r="C27" s="468"/>
      <c r="D27" s="468"/>
      <c r="E27" s="468"/>
      <c r="F27" s="468"/>
      <c r="G27" s="468"/>
      <c r="H27" s="468"/>
      <c r="I27" s="469"/>
      <c r="J27" s="507"/>
      <c r="K27" s="508"/>
      <c r="L27" s="508"/>
      <c r="M27" s="508"/>
      <c r="N27" s="508"/>
      <c r="O27" s="508"/>
      <c r="P27" s="508"/>
      <c r="Q27" s="508"/>
      <c r="R27" s="508"/>
      <c r="S27" s="508"/>
      <c r="T27" s="509"/>
      <c r="U27" s="472"/>
      <c r="V27" s="470"/>
      <c r="W27" s="180"/>
      <c r="X27" s="454"/>
      <c r="Y27" s="454"/>
      <c r="Z27" s="478" t="s">
        <v>557</v>
      </c>
      <c r="AA27" s="454"/>
      <c r="AB27" s="454"/>
      <c r="AC27" s="177"/>
      <c r="AD27" s="472"/>
      <c r="AE27" s="470"/>
      <c r="AF27" s="496"/>
      <c r="AG27" s="497"/>
      <c r="AH27" s="497"/>
      <c r="AI27" s="497"/>
      <c r="AJ27" s="497"/>
      <c r="AK27" s="497"/>
      <c r="AL27" s="497"/>
      <c r="AM27" s="497"/>
      <c r="AN27" s="497"/>
      <c r="AO27" s="497"/>
      <c r="AP27" s="498"/>
      <c r="AQ27" s="472"/>
      <c r="AR27" s="470"/>
      <c r="AS27" s="180"/>
      <c r="AT27" s="468"/>
      <c r="AU27" s="468"/>
      <c r="AV27" s="478" t="s">
        <v>557</v>
      </c>
      <c r="AW27" s="468"/>
      <c r="AX27" s="468"/>
      <c r="AY27" s="177"/>
      <c r="AZ27" s="472"/>
      <c r="BA27" s="470"/>
      <c r="BB27" s="472"/>
      <c r="BC27" s="454"/>
      <c r="BD27" s="471"/>
      <c r="BE27" s="471"/>
      <c r="BF27" s="454"/>
      <c r="BG27" s="470"/>
      <c r="BH27" s="472"/>
      <c r="BI27" s="454"/>
      <c r="BJ27" s="471"/>
      <c r="BK27" s="471"/>
      <c r="BL27" s="454"/>
      <c r="BM27" s="470"/>
      <c r="BN27" s="473"/>
      <c r="BO27" s="474"/>
      <c r="BP27" s="471"/>
      <c r="BQ27" s="471"/>
      <c r="BR27" s="474"/>
      <c r="BS27" s="479"/>
      <c r="BT27" s="488"/>
      <c r="BU27" s="488"/>
      <c r="DE27" s="480"/>
      <c r="DF27" s="481"/>
      <c r="DG27" s="481"/>
      <c r="DH27" s="481"/>
      <c r="DI27" s="481"/>
      <c r="DJ27" s="481"/>
      <c r="DK27" s="481"/>
      <c r="DL27" s="482"/>
      <c r="DM27" s="454"/>
      <c r="DN27" s="470"/>
      <c r="DO27" s="213"/>
      <c r="DP27" s="454" t="b">
        <f>IF(M27&gt;P27,"1",IF(M27&lt;P27,"0"))</f>
        <v>0</v>
      </c>
      <c r="DQ27" s="454"/>
      <c r="DR27" s="454" t="b">
        <f>IF(M27&lt;P27,"1",IF(M27&gt;P27,"0"))</f>
        <v>0</v>
      </c>
      <c r="DS27" s="454"/>
      <c r="DT27" s="209"/>
      <c r="DU27" s="472"/>
      <c r="DV27" s="470"/>
      <c r="DW27" s="472"/>
      <c r="DX27" s="470"/>
      <c r="DY27" s="213"/>
      <c r="DZ27" s="454" t="b">
        <f>IF(X27&gt;AA27,"1",IF(X27&lt;AA27,"0"))</f>
        <v>0</v>
      </c>
      <c r="EA27" s="454"/>
      <c r="EB27" s="454" t="b">
        <f>IF(X27&lt;AA27,"1",IF(X27&gt;AA27,"0"))</f>
        <v>0</v>
      </c>
      <c r="EC27" s="454"/>
      <c r="ED27" s="209"/>
      <c r="EE27" s="472"/>
      <c r="EF27" s="470"/>
      <c r="EG27" s="496"/>
      <c r="EH27" s="497"/>
      <c r="EI27" s="497"/>
      <c r="EJ27" s="497"/>
      <c r="EK27" s="497"/>
      <c r="EL27" s="497"/>
      <c r="EM27" s="497"/>
      <c r="EN27" s="497"/>
      <c r="EO27" s="497"/>
      <c r="EP27" s="498"/>
      <c r="EQ27" s="472"/>
      <c r="ER27" s="470"/>
      <c r="ES27" s="183"/>
      <c r="ET27" s="454" t="b">
        <f>IF(AT27&gt;AW27,"1",IF(AT27&lt;AW27,"0"))</f>
        <v>0</v>
      </c>
      <c r="EU27" s="454"/>
      <c r="EV27" s="454" t="b">
        <f>IF(AT27&lt;AW27,"1",IF(AT27&gt;AW27,"0"))</f>
        <v>0</v>
      </c>
      <c r="EW27" s="454"/>
      <c r="EX27" s="182"/>
      <c r="EY27" s="472"/>
      <c r="EZ27" s="470"/>
      <c r="FA27" s="472"/>
      <c r="FB27" s="454"/>
      <c r="FC27" s="471"/>
      <c r="FD27" s="471"/>
      <c r="FE27" s="454"/>
      <c r="FF27" s="470"/>
      <c r="FG27" s="472"/>
      <c r="FH27" s="454"/>
      <c r="FI27" s="471"/>
      <c r="FJ27" s="471"/>
      <c r="FK27" s="454"/>
      <c r="FL27" s="470"/>
      <c r="FM27" s="473"/>
      <c r="FN27" s="474"/>
      <c r="FO27" s="471"/>
      <c r="FP27" s="471"/>
      <c r="FQ27" s="474"/>
      <c r="FR27" s="479"/>
      <c r="FS27" s="437"/>
      <c r="FT27" s="437"/>
      <c r="FX27" s="513"/>
      <c r="FY27" s="188" t="e">
        <f>SUM(FY9,FY15,FY21)</f>
        <v>#DIV/0!</v>
      </c>
      <c r="FZ27" s="187" t="e">
        <f>RANK(FY27,FY26:FY29)</f>
        <v>#DIV/0!</v>
      </c>
      <c r="GA27" s="187" t="str">
        <f>DE18</f>
        <v>GETWIN LA</v>
      </c>
    </row>
    <row r="28" spans="2:185" ht="8.1" customHeight="1" x14ac:dyDescent="0.15">
      <c r="B28" s="467"/>
      <c r="C28" s="468"/>
      <c r="D28" s="468"/>
      <c r="E28" s="468"/>
      <c r="F28" s="468"/>
      <c r="G28" s="468"/>
      <c r="H28" s="468"/>
      <c r="I28" s="469"/>
      <c r="J28" s="507"/>
      <c r="K28" s="508"/>
      <c r="L28" s="508"/>
      <c r="M28" s="508"/>
      <c r="N28" s="508"/>
      <c r="O28" s="508"/>
      <c r="P28" s="508"/>
      <c r="Q28" s="508"/>
      <c r="R28" s="508"/>
      <c r="S28" s="508"/>
      <c r="T28" s="509"/>
      <c r="U28" s="472"/>
      <c r="V28" s="470"/>
      <c r="W28" s="180"/>
      <c r="X28" s="454"/>
      <c r="Y28" s="454"/>
      <c r="Z28" s="478"/>
      <c r="AA28" s="454"/>
      <c r="AB28" s="454"/>
      <c r="AC28" s="177"/>
      <c r="AD28" s="472"/>
      <c r="AE28" s="470"/>
      <c r="AF28" s="496"/>
      <c r="AG28" s="497"/>
      <c r="AH28" s="497"/>
      <c r="AI28" s="497"/>
      <c r="AJ28" s="497"/>
      <c r="AK28" s="497"/>
      <c r="AL28" s="497"/>
      <c r="AM28" s="497"/>
      <c r="AN28" s="497"/>
      <c r="AO28" s="497"/>
      <c r="AP28" s="498"/>
      <c r="AQ28" s="472"/>
      <c r="AR28" s="470"/>
      <c r="AS28" s="180"/>
      <c r="AT28" s="468"/>
      <c r="AU28" s="468"/>
      <c r="AV28" s="478"/>
      <c r="AW28" s="468"/>
      <c r="AX28" s="468"/>
      <c r="AY28" s="177"/>
      <c r="AZ28" s="472"/>
      <c r="BA28" s="470"/>
      <c r="BB28" s="446"/>
      <c r="BC28" s="444"/>
      <c r="BD28" s="444"/>
      <c r="BE28" s="444"/>
      <c r="BF28" s="444"/>
      <c r="BG28" s="447"/>
      <c r="BH28" s="446"/>
      <c r="BI28" s="444"/>
      <c r="BJ28" s="444"/>
      <c r="BK28" s="444"/>
      <c r="BL28" s="444"/>
      <c r="BM28" s="447"/>
      <c r="BN28" s="446"/>
      <c r="BO28" s="444"/>
      <c r="BP28" s="444"/>
      <c r="BQ28" s="444"/>
      <c r="BR28" s="444"/>
      <c r="BS28" s="447"/>
      <c r="BT28" s="488"/>
      <c r="BU28" s="488"/>
      <c r="DE28" s="480"/>
      <c r="DF28" s="481"/>
      <c r="DG28" s="481"/>
      <c r="DH28" s="481"/>
      <c r="DI28" s="481"/>
      <c r="DJ28" s="481"/>
      <c r="DK28" s="481"/>
      <c r="DL28" s="482"/>
      <c r="DM28" s="454"/>
      <c r="DN28" s="470"/>
      <c r="DO28" s="213"/>
      <c r="DP28" s="454"/>
      <c r="DQ28" s="454"/>
      <c r="DR28" s="454"/>
      <c r="DS28" s="454"/>
      <c r="DT28" s="209"/>
      <c r="DU28" s="472"/>
      <c r="DV28" s="470"/>
      <c r="DW28" s="472"/>
      <c r="DX28" s="470"/>
      <c r="DY28" s="213"/>
      <c r="DZ28" s="454"/>
      <c r="EA28" s="454"/>
      <c r="EB28" s="454"/>
      <c r="EC28" s="454"/>
      <c r="ED28" s="209"/>
      <c r="EE28" s="472"/>
      <c r="EF28" s="470"/>
      <c r="EG28" s="496"/>
      <c r="EH28" s="497"/>
      <c r="EI28" s="497"/>
      <c r="EJ28" s="497"/>
      <c r="EK28" s="497"/>
      <c r="EL28" s="497"/>
      <c r="EM28" s="497"/>
      <c r="EN28" s="497"/>
      <c r="EO28" s="497"/>
      <c r="EP28" s="498"/>
      <c r="EQ28" s="472"/>
      <c r="ER28" s="470"/>
      <c r="ES28" s="183"/>
      <c r="ET28" s="454"/>
      <c r="EU28" s="454"/>
      <c r="EV28" s="454"/>
      <c r="EW28" s="454"/>
      <c r="EX28" s="182"/>
      <c r="EY28" s="472"/>
      <c r="EZ28" s="470"/>
      <c r="FA28" s="180"/>
      <c r="FF28" s="177"/>
      <c r="FG28" s="180"/>
      <c r="FL28" s="177"/>
      <c r="FS28" s="437"/>
      <c r="FT28" s="437"/>
      <c r="FX28" s="513"/>
      <c r="FY28" s="188" t="e">
        <f>SUM(FY10,FY16,FY22)</f>
        <v>#DIV/0!</v>
      </c>
      <c r="FZ28" s="187" t="e">
        <f>RANK(FY28,FY26:FY29)</f>
        <v>#DIV/0!</v>
      </c>
      <c r="GA28" s="187" t="str">
        <f>DE26</f>
        <v>スカイメッツA</v>
      </c>
    </row>
    <row r="29" spans="2:185" ht="8.1" customHeight="1" x14ac:dyDescent="0.15">
      <c r="B29" s="467"/>
      <c r="C29" s="468"/>
      <c r="D29" s="468"/>
      <c r="E29" s="468"/>
      <c r="F29" s="468"/>
      <c r="G29" s="468"/>
      <c r="H29" s="468"/>
      <c r="I29" s="469"/>
      <c r="J29" s="507"/>
      <c r="K29" s="508"/>
      <c r="L29" s="508"/>
      <c r="M29" s="508"/>
      <c r="N29" s="508"/>
      <c r="O29" s="508"/>
      <c r="P29" s="508"/>
      <c r="Q29" s="508"/>
      <c r="R29" s="508"/>
      <c r="S29" s="508"/>
      <c r="T29" s="509"/>
      <c r="U29" s="472"/>
      <c r="V29" s="470"/>
      <c r="W29" s="180"/>
      <c r="X29" s="454"/>
      <c r="Y29" s="454"/>
      <c r="Z29" s="478" t="s">
        <v>557</v>
      </c>
      <c r="AA29" s="454"/>
      <c r="AB29" s="454"/>
      <c r="AC29" s="177"/>
      <c r="AD29" s="472"/>
      <c r="AE29" s="470"/>
      <c r="AF29" s="496"/>
      <c r="AG29" s="497"/>
      <c r="AH29" s="497"/>
      <c r="AI29" s="497"/>
      <c r="AJ29" s="497"/>
      <c r="AK29" s="497"/>
      <c r="AL29" s="497"/>
      <c r="AM29" s="497"/>
      <c r="AN29" s="497"/>
      <c r="AO29" s="497"/>
      <c r="AP29" s="498"/>
      <c r="AQ29" s="472"/>
      <c r="AR29" s="470"/>
      <c r="AS29" s="180"/>
      <c r="AT29" s="468"/>
      <c r="AU29" s="468"/>
      <c r="AV29" s="478" t="s">
        <v>557</v>
      </c>
      <c r="AW29" s="468"/>
      <c r="AX29" s="468"/>
      <c r="AY29" s="177"/>
      <c r="AZ29" s="472"/>
      <c r="BA29" s="470"/>
      <c r="BB29" s="475"/>
      <c r="BC29" s="476"/>
      <c r="BD29" s="476"/>
      <c r="BE29" s="476"/>
      <c r="BF29" s="476"/>
      <c r="BG29" s="477"/>
      <c r="BH29" s="475"/>
      <c r="BI29" s="476"/>
      <c r="BJ29" s="476"/>
      <c r="BK29" s="476"/>
      <c r="BL29" s="476"/>
      <c r="BM29" s="477"/>
      <c r="BN29" s="475"/>
      <c r="BO29" s="476"/>
      <c r="BP29" s="476"/>
      <c r="BQ29" s="476"/>
      <c r="BR29" s="476"/>
      <c r="BS29" s="477"/>
      <c r="BT29" s="488"/>
      <c r="BU29" s="488"/>
      <c r="DE29" s="480"/>
      <c r="DF29" s="481"/>
      <c r="DG29" s="481"/>
      <c r="DH29" s="481"/>
      <c r="DI29" s="481"/>
      <c r="DJ29" s="481"/>
      <c r="DK29" s="481"/>
      <c r="DL29" s="482"/>
      <c r="DM29" s="454"/>
      <c r="DN29" s="470"/>
      <c r="DO29" s="213"/>
      <c r="DP29" s="454" t="b">
        <f>IF(M29&gt;P29,"1",IF(M29&lt;P29,"0"))</f>
        <v>0</v>
      </c>
      <c r="DQ29" s="454"/>
      <c r="DR29" s="454" t="b">
        <f>IF(M29&lt;P29,"1",IF(M29&gt;P29,"0"))</f>
        <v>0</v>
      </c>
      <c r="DS29" s="454"/>
      <c r="DT29" s="209"/>
      <c r="DU29" s="472"/>
      <c r="DV29" s="470"/>
      <c r="DW29" s="472"/>
      <c r="DX29" s="470"/>
      <c r="DY29" s="213"/>
      <c r="DZ29" s="454" t="b">
        <f>IF(X29&gt;AA29,"1",IF(X29&lt;AA29,"0"))</f>
        <v>0</v>
      </c>
      <c r="EA29" s="454"/>
      <c r="EB29" s="454" t="b">
        <f>IF(X29&lt;AA29,"1",IF(X29&gt;AA29,"0"))</f>
        <v>0</v>
      </c>
      <c r="EC29" s="454"/>
      <c r="ED29" s="209"/>
      <c r="EE29" s="472"/>
      <c r="EF29" s="470"/>
      <c r="EG29" s="496"/>
      <c r="EH29" s="497"/>
      <c r="EI29" s="497"/>
      <c r="EJ29" s="497"/>
      <c r="EK29" s="497"/>
      <c r="EL29" s="497"/>
      <c r="EM29" s="497"/>
      <c r="EN29" s="497"/>
      <c r="EO29" s="497"/>
      <c r="EP29" s="498"/>
      <c r="EQ29" s="472"/>
      <c r="ER29" s="470"/>
      <c r="ES29" s="183"/>
      <c r="ET29" s="454" t="b">
        <f>IF(AT29&gt;AW29,"1",IF(AT29&lt;AW29,"0"))</f>
        <v>0</v>
      </c>
      <c r="EU29" s="454"/>
      <c r="EV29" s="454" t="b">
        <f>IF(AT29&lt;AW29,"1",IF(AT29&gt;AW29,"0"))</f>
        <v>0</v>
      </c>
      <c r="EW29" s="454"/>
      <c r="EX29" s="182"/>
      <c r="EY29" s="472"/>
      <c r="EZ29" s="470"/>
      <c r="FA29" s="180"/>
      <c r="FF29" s="177"/>
      <c r="FG29" s="180"/>
      <c r="FL29" s="177"/>
      <c r="FS29" s="437"/>
      <c r="FT29" s="437"/>
      <c r="FX29" s="513"/>
      <c r="FY29" s="188" t="e">
        <f>SUM(FY11,FY17,FY23)</f>
        <v>#DIV/0!</v>
      </c>
      <c r="FZ29" s="187" t="e">
        <f>RANK(FY29,FY26:FY29)</f>
        <v>#DIV/0!</v>
      </c>
      <c r="GA29" s="187" t="str">
        <f>DE34</f>
        <v>サラブ</v>
      </c>
    </row>
    <row r="30" spans="2:185" ht="8.1" customHeight="1" x14ac:dyDescent="0.15">
      <c r="B30" s="180"/>
      <c r="I30" s="177"/>
      <c r="J30" s="507"/>
      <c r="K30" s="508"/>
      <c r="L30" s="508"/>
      <c r="M30" s="508"/>
      <c r="N30" s="508"/>
      <c r="O30" s="508"/>
      <c r="P30" s="508"/>
      <c r="Q30" s="508"/>
      <c r="R30" s="508"/>
      <c r="S30" s="508"/>
      <c r="T30" s="509"/>
      <c r="U30" s="180"/>
      <c r="W30" s="196"/>
      <c r="X30" s="454"/>
      <c r="Y30" s="454"/>
      <c r="Z30" s="478"/>
      <c r="AA30" s="454"/>
      <c r="AB30" s="454"/>
      <c r="AC30" s="197"/>
      <c r="AE30" s="177"/>
      <c r="AF30" s="496"/>
      <c r="AG30" s="497"/>
      <c r="AH30" s="497"/>
      <c r="AI30" s="497"/>
      <c r="AJ30" s="497"/>
      <c r="AK30" s="497"/>
      <c r="AL30" s="497"/>
      <c r="AM30" s="497"/>
      <c r="AN30" s="497"/>
      <c r="AO30" s="497"/>
      <c r="AP30" s="498"/>
      <c r="AQ30" s="180"/>
      <c r="AS30" s="196"/>
      <c r="AT30" s="468"/>
      <c r="AU30" s="468"/>
      <c r="AV30" s="478"/>
      <c r="AW30" s="468"/>
      <c r="AX30" s="468"/>
      <c r="AY30" s="197"/>
      <c r="BA30" s="177"/>
      <c r="BB30" s="455"/>
      <c r="BC30" s="456"/>
      <c r="BD30" s="456"/>
      <c r="BE30" s="456"/>
      <c r="BF30" s="456"/>
      <c r="BG30" s="457"/>
      <c r="BH30" s="461"/>
      <c r="BI30" s="462"/>
      <c r="BJ30" s="462"/>
      <c r="BK30" s="462"/>
      <c r="BL30" s="462"/>
      <c r="BM30" s="463"/>
      <c r="BN30" s="448"/>
      <c r="BO30" s="456"/>
      <c r="BP30" s="456"/>
      <c r="BQ30" s="456"/>
      <c r="BR30" s="456"/>
      <c r="BS30" s="457"/>
      <c r="BT30" s="488"/>
      <c r="BU30" s="488"/>
      <c r="DE30" s="198"/>
      <c r="DF30" s="178"/>
      <c r="DG30" s="178"/>
      <c r="DH30" s="178"/>
      <c r="DI30" s="178"/>
      <c r="DJ30" s="178"/>
      <c r="DK30" s="178"/>
      <c r="DL30" s="179"/>
      <c r="DM30" s="208"/>
      <c r="DN30" s="208"/>
      <c r="DO30" s="215"/>
      <c r="DP30" s="454"/>
      <c r="DQ30" s="454"/>
      <c r="DR30" s="454"/>
      <c r="DS30" s="454"/>
      <c r="DT30" s="216"/>
      <c r="DU30" s="208"/>
      <c r="DV30" s="209"/>
      <c r="DW30" s="213"/>
      <c r="DX30" s="208"/>
      <c r="DY30" s="215"/>
      <c r="DZ30" s="454"/>
      <c r="EA30" s="454"/>
      <c r="EB30" s="454"/>
      <c r="EC30" s="454"/>
      <c r="ED30" s="216"/>
      <c r="EE30" s="208"/>
      <c r="EF30" s="209"/>
      <c r="EG30" s="496"/>
      <c r="EH30" s="497"/>
      <c r="EI30" s="497"/>
      <c r="EJ30" s="497"/>
      <c r="EK30" s="497"/>
      <c r="EL30" s="497"/>
      <c r="EM30" s="497"/>
      <c r="EN30" s="497"/>
      <c r="EO30" s="497"/>
      <c r="EP30" s="498"/>
      <c r="EQ30" s="183"/>
      <c r="ER30" s="181"/>
      <c r="ES30" s="199"/>
      <c r="ET30" s="454"/>
      <c r="EU30" s="454"/>
      <c r="EV30" s="454"/>
      <c r="EW30" s="454"/>
      <c r="EX30" s="200"/>
      <c r="EY30" s="181"/>
      <c r="EZ30" s="182"/>
      <c r="FA30" s="455">
        <f>IF(FE26=0,FA26,FA26/FE26)</f>
        <v>0</v>
      </c>
      <c r="FB30" s="483"/>
      <c r="FC30" s="483"/>
      <c r="FD30" s="483"/>
      <c r="FE30" s="483"/>
      <c r="FF30" s="484"/>
      <c r="FG30" s="455" t="str">
        <f>GB16</f>
        <v>MAX</v>
      </c>
      <c r="FH30" s="483"/>
      <c r="FI30" s="483"/>
      <c r="FJ30" s="483"/>
      <c r="FK30" s="483"/>
      <c r="FL30" s="484"/>
      <c r="FM30" s="448" t="e">
        <f>FM26/FQ26</f>
        <v>#DIV/0!</v>
      </c>
      <c r="FN30" s="449"/>
      <c r="FO30" s="449"/>
      <c r="FP30" s="449"/>
      <c r="FQ30" s="449"/>
      <c r="FR30" s="450"/>
      <c r="FS30" s="437"/>
      <c r="FT30" s="437"/>
    </row>
    <row r="31" spans="2:185" ht="8.1" customHeight="1" x14ac:dyDescent="0.15">
      <c r="B31" s="196"/>
      <c r="C31" s="203"/>
      <c r="D31" s="203"/>
      <c r="E31" s="203"/>
      <c r="F31" s="203"/>
      <c r="G31" s="203"/>
      <c r="H31" s="203"/>
      <c r="I31" s="197"/>
      <c r="J31" s="510"/>
      <c r="K31" s="511"/>
      <c r="L31" s="511"/>
      <c r="M31" s="511"/>
      <c r="N31" s="511"/>
      <c r="O31" s="511"/>
      <c r="P31" s="511"/>
      <c r="Q31" s="511"/>
      <c r="R31" s="511"/>
      <c r="S31" s="511"/>
      <c r="T31" s="512"/>
      <c r="U31" s="196"/>
      <c r="V31" s="203"/>
      <c r="W31" s="203"/>
      <c r="X31" s="203"/>
      <c r="Y31" s="203"/>
      <c r="Z31" s="203"/>
      <c r="AA31" s="203"/>
      <c r="AB31" s="203"/>
      <c r="AC31" s="203"/>
      <c r="AD31" s="203"/>
      <c r="AE31" s="197"/>
      <c r="AF31" s="499"/>
      <c r="AG31" s="500"/>
      <c r="AH31" s="500"/>
      <c r="AI31" s="500"/>
      <c r="AJ31" s="500"/>
      <c r="AK31" s="500"/>
      <c r="AL31" s="500"/>
      <c r="AM31" s="500"/>
      <c r="AN31" s="500"/>
      <c r="AO31" s="500"/>
      <c r="AP31" s="501"/>
      <c r="AQ31" s="196"/>
      <c r="AR31" s="203"/>
      <c r="AS31" s="203"/>
      <c r="AT31" s="203"/>
      <c r="AU31" s="203"/>
      <c r="AV31" s="203"/>
      <c r="AW31" s="203"/>
      <c r="AX31" s="203"/>
      <c r="AY31" s="203"/>
      <c r="AZ31" s="203"/>
      <c r="BA31" s="197"/>
      <c r="BB31" s="458"/>
      <c r="BC31" s="459"/>
      <c r="BD31" s="459"/>
      <c r="BE31" s="459"/>
      <c r="BF31" s="459"/>
      <c r="BG31" s="460"/>
      <c r="BH31" s="464"/>
      <c r="BI31" s="465"/>
      <c r="BJ31" s="465"/>
      <c r="BK31" s="465"/>
      <c r="BL31" s="465"/>
      <c r="BM31" s="466"/>
      <c r="BN31" s="458"/>
      <c r="BO31" s="459"/>
      <c r="BP31" s="459"/>
      <c r="BQ31" s="459"/>
      <c r="BR31" s="459"/>
      <c r="BS31" s="460"/>
      <c r="BT31" s="488"/>
      <c r="BU31" s="488"/>
      <c r="DE31" s="204"/>
      <c r="DF31" s="205"/>
      <c r="DG31" s="205"/>
      <c r="DH31" s="205"/>
      <c r="DI31" s="205"/>
      <c r="DJ31" s="205"/>
      <c r="DK31" s="205"/>
      <c r="DL31" s="206"/>
      <c r="DM31" s="217"/>
      <c r="DN31" s="217"/>
      <c r="DO31" s="217"/>
      <c r="DP31" s="217"/>
      <c r="DQ31" s="217"/>
      <c r="DR31" s="217"/>
      <c r="DS31" s="217"/>
      <c r="DT31" s="217"/>
      <c r="DU31" s="217"/>
      <c r="DV31" s="216"/>
      <c r="DW31" s="215"/>
      <c r="DX31" s="217"/>
      <c r="DY31" s="217"/>
      <c r="DZ31" s="217"/>
      <c r="EA31" s="217"/>
      <c r="EB31" s="217"/>
      <c r="EC31" s="217"/>
      <c r="ED31" s="217"/>
      <c r="EE31" s="217"/>
      <c r="EF31" s="216"/>
      <c r="EG31" s="499"/>
      <c r="EH31" s="500"/>
      <c r="EI31" s="500"/>
      <c r="EJ31" s="500"/>
      <c r="EK31" s="500"/>
      <c r="EL31" s="500"/>
      <c r="EM31" s="500"/>
      <c r="EN31" s="500"/>
      <c r="EO31" s="500"/>
      <c r="EP31" s="501"/>
      <c r="EQ31" s="199"/>
      <c r="ER31" s="207"/>
      <c r="ES31" s="207"/>
      <c r="ET31" s="207"/>
      <c r="EU31" s="207"/>
      <c r="EV31" s="207"/>
      <c r="EW31" s="207"/>
      <c r="EX31" s="207"/>
      <c r="EY31" s="207"/>
      <c r="EZ31" s="200"/>
      <c r="FA31" s="485"/>
      <c r="FB31" s="486"/>
      <c r="FC31" s="486"/>
      <c r="FD31" s="486"/>
      <c r="FE31" s="486"/>
      <c r="FF31" s="487"/>
      <c r="FG31" s="485"/>
      <c r="FH31" s="486"/>
      <c r="FI31" s="486"/>
      <c r="FJ31" s="486"/>
      <c r="FK31" s="486"/>
      <c r="FL31" s="487"/>
      <c r="FM31" s="451"/>
      <c r="FN31" s="452"/>
      <c r="FO31" s="452"/>
      <c r="FP31" s="452"/>
      <c r="FQ31" s="452"/>
      <c r="FR31" s="453"/>
      <c r="FS31" s="437"/>
      <c r="FT31" s="437"/>
    </row>
    <row r="32" spans="2:185" ht="8.1" customHeight="1" x14ac:dyDescent="0.15">
      <c r="B32" s="502">
        <v>4</v>
      </c>
      <c r="C32" s="503"/>
      <c r="D32" s="173"/>
      <c r="E32" s="173"/>
      <c r="F32" s="173"/>
      <c r="G32" s="173"/>
      <c r="H32" s="173"/>
      <c r="I32" s="174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4"/>
      <c r="U32" s="504">
        <f>AW17</f>
        <v>0</v>
      </c>
      <c r="V32" s="505"/>
      <c r="W32" s="505"/>
      <c r="X32" s="505"/>
      <c r="Y32" s="505"/>
      <c r="Z32" s="505"/>
      <c r="AA32" s="505"/>
      <c r="AB32" s="505"/>
      <c r="AC32" s="505"/>
      <c r="AD32" s="505"/>
      <c r="AE32" s="506"/>
      <c r="AF32" s="186"/>
      <c r="AG32" s="173"/>
      <c r="AH32" s="173"/>
      <c r="AI32" s="173"/>
      <c r="AJ32" s="173"/>
      <c r="AK32" s="173"/>
      <c r="AL32" s="173"/>
      <c r="AM32" s="173"/>
      <c r="AN32" s="173"/>
      <c r="AO32" s="173"/>
      <c r="AP32" s="174"/>
      <c r="AQ32" s="493"/>
      <c r="AR32" s="494"/>
      <c r="AS32" s="494"/>
      <c r="AT32" s="494"/>
      <c r="AU32" s="494"/>
      <c r="AV32" s="494"/>
      <c r="AW32" s="494"/>
      <c r="AX32" s="494"/>
      <c r="AY32" s="494"/>
      <c r="AZ32" s="494"/>
      <c r="BA32" s="495"/>
      <c r="BB32" s="441"/>
      <c r="BC32" s="442"/>
      <c r="BD32" s="442"/>
      <c r="BE32" s="442"/>
      <c r="BF32" s="442"/>
      <c r="BG32" s="443"/>
      <c r="BH32" s="441"/>
      <c r="BI32" s="442"/>
      <c r="BJ32" s="442"/>
      <c r="BK32" s="442"/>
      <c r="BL32" s="442"/>
      <c r="BM32" s="443"/>
      <c r="BN32" s="441"/>
      <c r="BO32" s="442"/>
      <c r="BP32" s="442"/>
      <c r="BQ32" s="442"/>
      <c r="BR32" s="442"/>
      <c r="BS32" s="443"/>
      <c r="BT32" s="488"/>
      <c r="BU32" s="488"/>
      <c r="DE32" s="489">
        <v>4</v>
      </c>
      <c r="DF32" s="490"/>
      <c r="DG32" s="175"/>
      <c r="DH32" s="175"/>
      <c r="DI32" s="175"/>
      <c r="DJ32" s="175"/>
      <c r="DK32" s="175"/>
      <c r="DL32" s="176"/>
      <c r="DM32" s="218"/>
      <c r="DN32" s="218"/>
      <c r="DO32" s="218"/>
      <c r="DP32" s="218"/>
      <c r="DQ32" s="218"/>
      <c r="DR32" s="218"/>
      <c r="DS32" s="218"/>
      <c r="DT32" s="218"/>
      <c r="DU32" s="218"/>
      <c r="DV32" s="212"/>
      <c r="DW32" s="211"/>
      <c r="DX32" s="218"/>
      <c r="DY32" s="218"/>
      <c r="DZ32" s="218"/>
      <c r="EA32" s="218"/>
      <c r="EB32" s="218"/>
      <c r="EC32" s="218"/>
      <c r="ED32" s="218"/>
      <c r="EE32" s="218"/>
      <c r="EF32" s="212"/>
      <c r="EG32" s="211"/>
      <c r="EH32" s="218"/>
      <c r="EI32" s="218"/>
      <c r="EJ32" s="218"/>
      <c r="EK32" s="218"/>
      <c r="EL32" s="218"/>
      <c r="EM32" s="218"/>
      <c r="EN32" s="218"/>
      <c r="EO32" s="218"/>
      <c r="EP32" s="212"/>
      <c r="EQ32" s="493"/>
      <c r="ER32" s="494"/>
      <c r="ES32" s="494"/>
      <c r="ET32" s="494"/>
      <c r="EU32" s="494"/>
      <c r="EV32" s="494"/>
      <c r="EW32" s="494"/>
      <c r="EX32" s="494"/>
      <c r="EY32" s="494"/>
      <c r="EZ32" s="495"/>
      <c r="FA32" s="184">
        <f>COUNTIF(DM34,"=2")</f>
        <v>0</v>
      </c>
      <c r="FB32" s="185">
        <f>COUNTIF(DW34,"=2")</f>
        <v>0</v>
      </c>
      <c r="FC32" s="185">
        <f>COUNTIF(EG34,"=2")</f>
        <v>0</v>
      </c>
      <c r="FD32" s="173"/>
      <c r="FE32" s="173"/>
      <c r="FF32" s="174"/>
      <c r="FG32" s="186"/>
      <c r="FH32" s="173"/>
      <c r="FI32" s="173"/>
      <c r="FJ32" s="173"/>
      <c r="FK32" s="173"/>
      <c r="FL32" s="174"/>
      <c r="FM32" s="187">
        <f>SUM(M33:N38)</f>
        <v>0</v>
      </c>
      <c r="FN32" s="187">
        <f>SUM(X33:Y38)</f>
        <v>0</v>
      </c>
      <c r="FO32" s="187">
        <f>SUM(AI33:AJ38)</f>
        <v>0</v>
      </c>
      <c r="FS32" s="437"/>
      <c r="FT32" s="437"/>
    </row>
    <row r="33" spans="2:176" ht="8.1" customHeight="1" x14ac:dyDescent="0.15">
      <c r="B33" s="467"/>
      <c r="C33" s="468"/>
      <c r="I33" s="177"/>
      <c r="L33" s="186"/>
      <c r="M33" s="454"/>
      <c r="N33" s="454"/>
      <c r="O33" s="478" t="s">
        <v>557</v>
      </c>
      <c r="P33" s="454"/>
      <c r="Q33" s="454"/>
      <c r="R33" s="174"/>
      <c r="T33" s="177"/>
      <c r="U33" s="507"/>
      <c r="V33" s="508"/>
      <c r="W33" s="508"/>
      <c r="X33" s="508"/>
      <c r="Y33" s="508"/>
      <c r="Z33" s="508"/>
      <c r="AA33" s="508"/>
      <c r="AB33" s="508"/>
      <c r="AC33" s="508"/>
      <c r="AD33" s="508"/>
      <c r="AE33" s="509"/>
      <c r="AF33" s="180"/>
      <c r="AH33" s="186"/>
      <c r="AI33" s="454"/>
      <c r="AJ33" s="454"/>
      <c r="AK33" s="478" t="s">
        <v>557</v>
      </c>
      <c r="AL33" s="454"/>
      <c r="AM33" s="454"/>
      <c r="AN33" s="174"/>
      <c r="AP33" s="177"/>
      <c r="AQ33" s="496"/>
      <c r="AR33" s="497"/>
      <c r="AS33" s="497"/>
      <c r="AT33" s="497"/>
      <c r="AU33" s="497"/>
      <c r="AV33" s="497"/>
      <c r="AW33" s="497"/>
      <c r="AX33" s="497"/>
      <c r="AY33" s="497"/>
      <c r="AZ33" s="497"/>
      <c r="BA33" s="498"/>
      <c r="BB33" s="446"/>
      <c r="BC33" s="444"/>
      <c r="BD33" s="444"/>
      <c r="BE33" s="444"/>
      <c r="BF33" s="444"/>
      <c r="BG33" s="447"/>
      <c r="BH33" s="446"/>
      <c r="BI33" s="444"/>
      <c r="BJ33" s="444"/>
      <c r="BK33" s="444"/>
      <c r="BL33" s="444"/>
      <c r="BM33" s="447"/>
      <c r="BN33" s="446"/>
      <c r="BO33" s="444"/>
      <c r="BP33" s="444"/>
      <c r="BQ33" s="444"/>
      <c r="BR33" s="444"/>
      <c r="BS33" s="447"/>
      <c r="BT33" s="488"/>
      <c r="BU33" s="488"/>
      <c r="DE33" s="491"/>
      <c r="DF33" s="492"/>
      <c r="DG33" s="178"/>
      <c r="DH33" s="178"/>
      <c r="DI33" s="178"/>
      <c r="DJ33" s="178"/>
      <c r="DK33" s="178"/>
      <c r="DL33" s="179"/>
      <c r="DM33" s="208"/>
      <c r="DN33" s="208"/>
      <c r="DO33" s="211"/>
      <c r="DP33" s="454" t="b">
        <f>IF(M33&gt;P33,"1",IF(M33&lt;P33,"0"))</f>
        <v>0</v>
      </c>
      <c r="DQ33" s="454"/>
      <c r="DR33" s="454" t="b">
        <f>IF(M33&lt;P33,"1",IF(M33&gt;P33,"0"))</f>
        <v>0</v>
      </c>
      <c r="DS33" s="454"/>
      <c r="DT33" s="212"/>
      <c r="DU33" s="208"/>
      <c r="DV33" s="209"/>
      <c r="DW33" s="213"/>
      <c r="DX33" s="208"/>
      <c r="DY33" s="211"/>
      <c r="DZ33" s="454" t="b">
        <f>IF(U32&gt;AA33,"1",IF(U32&lt;AA33,"0"))</f>
        <v>0</v>
      </c>
      <c r="EA33" s="454"/>
      <c r="EB33" s="454" t="b">
        <f>IF(U32&lt;AA33,"1",IF(U32&gt;AA33,"0"))</f>
        <v>0</v>
      </c>
      <c r="EC33" s="454"/>
      <c r="ED33" s="212"/>
      <c r="EE33" s="208"/>
      <c r="EF33" s="209"/>
      <c r="EG33" s="213"/>
      <c r="EH33" s="208"/>
      <c r="EI33" s="211"/>
      <c r="EJ33" s="454" t="b">
        <f>IF(AI33&gt;AL33,"1",IF(AI33&lt;AL33,"0"))</f>
        <v>0</v>
      </c>
      <c r="EK33" s="454"/>
      <c r="EL33" s="454" t="b">
        <f>IF(AI33&lt;AL33,"1",IF(AI33&gt;AL33,"0"))</f>
        <v>0</v>
      </c>
      <c r="EM33" s="454"/>
      <c r="EN33" s="212"/>
      <c r="EO33" s="208"/>
      <c r="EP33" s="209"/>
      <c r="EQ33" s="496"/>
      <c r="ER33" s="497"/>
      <c r="ES33" s="497"/>
      <c r="ET33" s="497"/>
      <c r="EU33" s="497"/>
      <c r="EV33" s="497"/>
      <c r="EW33" s="497"/>
      <c r="EX33" s="497"/>
      <c r="EY33" s="497"/>
      <c r="EZ33" s="498"/>
      <c r="FA33" s="180"/>
      <c r="FD33" s="187">
        <f>COUNTIF(DU34,"=2")</f>
        <v>0</v>
      </c>
      <c r="FE33" s="187">
        <f>COUNTIF(EE34,"=2")</f>
        <v>0</v>
      </c>
      <c r="FF33" s="195">
        <f>COUNTIF(EO34,"=2")</f>
        <v>0</v>
      </c>
      <c r="FG33" s="180"/>
      <c r="FL33" s="177"/>
      <c r="FP33" s="187">
        <f>SUM(P33:Q38)</f>
        <v>0</v>
      </c>
      <c r="FQ33" s="187">
        <f>SUM(AA33:AB38)</f>
        <v>0</v>
      </c>
      <c r="FR33" s="187">
        <f>SUM(AL33:AM38)</f>
        <v>0</v>
      </c>
      <c r="FS33" s="437"/>
      <c r="FT33" s="437"/>
    </row>
    <row r="34" spans="2:176" ht="8.1" customHeight="1" x14ac:dyDescent="0.15">
      <c r="B34" s="467" t="s">
        <v>668</v>
      </c>
      <c r="C34" s="468"/>
      <c r="D34" s="468"/>
      <c r="E34" s="468"/>
      <c r="F34" s="468"/>
      <c r="G34" s="468"/>
      <c r="H34" s="468"/>
      <c r="I34" s="469"/>
      <c r="J34" s="454"/>
      <c r="K34" s="470"/>
      <c r="L34" s="180"/>
      <c r="M34" s="454"/>
      <c r="N34" s="454"/>
      <c r="O34" s="478"/>
      <c r="P34" s="454"/>
      <c r="Q34" s="454"/>
      <c r="R34" s="177"/>
      <c r="S34" s="472"/>
      <c r="T34" s="470"/>
      <c r="U34" s="507"/>
      <c r="V34" s="508"/>
      <c r="W34" s="508"/>
      <c r="X34" s="508"/>
      <c r="Y34" s="508"/>
      <c r="Z34" s="508"/>
      <c r="AA34" s="508"/>
      <c r="AB34" s="508"/>
      <c r="AC34" s="508"/>
      <c r="AD34" s="508"/>
      <c r="AE34" s="509"/>
      <c r="AF34" s="472"/>
      <c r="AG34" s="470"/>
      <c r="AH34" s="180"/>
      <c r="AI34" s="454"/>
      <c r="AJ34" s="454"/>
      <c r="AK34" s="478"/>
      <c r="AL34" s="454"/>
      <c r="AM34" s="454"/>
      <c r="AN34" s="177"/>
      <c r="AO34" s="472"/>
      <c r="AP34" s="470"/>
      <c r="AQ34" s="496"/>
      <c r="AR34" s="497"/>
      <c r="AS34" s="497"/>
      <c r="AT34" s="497"/>
      <c r="AU34" s="497"/>
      <c r="AV34" s="497"/>
      <c r="AW34" s="497"/>
      <c r="AX34" s="497"/>
      <c r="AY34" s="497"/>
      <c r="AZ34" s="497"/>
      <c r="BA34" s="498"/>
      <c r="BB34" s="472"/>
      <c r="BC34" s="454"/>
      <c r="BD34" s="471"/>
      <c r="BE34" s="471"/>
      <c r="BF34" s="454"/>
      <c r="BG34" s="470"/>
      <c r="BH34" s="472"/>
      <c r="BI34" s="454"/>
      <c r="BJ34" s="471"/>
      <c r="BK34" s="471"/>
      <c r="BL34" s="454"/>
      <c r="BM34" s="470"/>
      <c r="BN34" s="473"/>
      <c r="BO34" s="474"/>
      <c r="BP34" s="471"/>
      <c r="BQ34" s="471"/>
      <c r="BR34" s="474"/>
      <c r="BS34" s="479"/>
      <c r="BT34" s="488"/>
      <c r="BU34" s="488"/>
      <c r="DE34" s="480" t="str">
        <f>B34</f>
        <v>サラブ</v>
      </c>
      <c r="DF34" s="481"/>
      <c r="DG34" s="481"/>
      <c r="DH34" s="481"/>
      <c r="DI34" s="481"/>
      <c r="DJ34" s="481"/>
      <c r="DK34" s="481"/>
      <c r="DL34" s="482"/>
      <c r="DM34" s="454">
        <f>DP33+DP35+DP37</f>
        <v>0</v>
      </c>
      <c r="DN34" s="470"/>
      <c r="DO34" s="213"/>
      <c r="DP34" s="454"/>
      <c r="DQ34" s="454"/>
      <c r="DR34" s="454"/>
      <c r="DS34" s="454"/>
      <c r="DT34" s="209"/>
      <c r="DU34" s="472">
        <f>DR33+DR35+DR37</f>
        <v>0</v>
      </c>
      <c r="DV34" s="470"/>
      <c r="DW34" s="472">
        <f>DZ33+DZ35+DZ37</f>
        <v>0</v>
      </c>
      <c r="DX34" s="470"/>
      <c r="DY34" s="213"/>
      <c r="DZ34" s="454"/>
      <c r="EA34" s="454"/>
      <c r="EB34" s="454"/>
      <c r="EC34" s="454"/>
      <c r="ED34" s="209"/>
      <c r="EE34" s="472">
        <f>EB33+EB35+EB37</f>
        <v>0</v>
      </c>
      <c r="EF34" s="470"/>
      <c r="EG34" s="472">
        <f>EJ33+EJ35+EJ37</f>
        <v>0</v>
      </c>
      <c r="EH34" s="470"/>
      <c r="EI34" s="213"/>
      <c r="EJ34" s="454"/>
      <c r="EK34" s="454"/>
      <c r="EL34" s="454"/>
      <c r="EM34" s="454"/>
      <c r="EN34" s="209"/>
      <c r="EO34" s="472">
        <f>EL33+EL35+EL37</f>
        <v>0</v>
      </c>
      <c r="EP34" s="470"/>
      <c r="EQ34" s="496"/>
      <c r="ER34" s="497"/>
      <c r="ES34" s="497"/>
      <c r="ET34" s="497"/>
      <c r="EU34" s="497"/>
      <c r="EV34" s="497"/>
      <c r="EW34" s="497"/>
      <c r="EX34" s="497"/>
      <c r="EY34" s="497"/>
      <c r="EZ34" s="498"/>
      <c r="FA34" s="472">
        <f>SUM(FA32:FC32)</f>
        <v>0</v>
      </c>
      <c r="FB34" s="454"/>
      <c r="FC34" s="471"/>
      <c r="FD34" s="471"/>
      <c r="FE34" s="454">
        <f>SUM(FD33:FF33)</f>
        <v>0</v>
      </c>
      <c r="FF34" s="470"/>
      <c r="FG34" s="472">
        <f>SUM(DM34,DW34,EG34)</f>
        <v>0</v>
      </c>
      <c r="FH34" s="454"/>
      <c r="FI34" s="471"/>
      <c r="FJ34" s="471"/>
      <c r="FK34" s="454">
        <f>SUM(DU34,EE34,EO34)</f>
        <v>0</v>
      </c>
      <c r="FL34" s="470"/>
      <c r="FM34" s="473">
        <f>SUM(FM32:FO32)</f>
        <v>0</v>
      </c>
      <c r="FN34" s="474"/>
      <c r="FO34" s="471"/>
      <c r="FP34" s="471"/>
      <c r="FQ34" s="474">
        <f>SUM(FP33:FR33)</f>
        <v>0</v>
      </c>
      <c r="FR34" s="479"/>
      <c r="FS34" s="437"/>
      <c r="FT34" s="437"/>
    </row>
    <row r="35" spans="2:176" ht="8.1" customHeight="1" x14ac:dyDescent="0.15">
      <c r="B35" s="467"/>
      <c r="C35" s="468"/>
      <c r="D35" s="468"/>
      <c r="E35" s="468"/>
      <c r="F35" s="468"/>
      <c r="G35" s="468"/>
      <c r="H35" s="468"/>
      <c r="I35" s="469"/>
      <c r="J35" s="454"/>
      <c r="K35" s="470"/>
      <c r="L35" s="180"/>
      <c r="M35" s="454"/>
      <c r="N35" s="454"/>
      <c r="O35" s="478" t="s">
        <v>557</v>
      </c>
      <c r="P35" s="454"/>
      <c r="Q35" s="454"/>
      <c r="R35" s="177"/>
      <c r="S35" s="472"/>
      <c r="T35" s="470"/>
      <c r="U35" s="507"/>
      <c r="V35" s="508"/>
      <c r="W35" s="508"/>
      <c r="X35" s="508"/>
      <c r="Y35" s="508"/>
      <c r="Z35" s="508"/>
      <c r="AA35" s="508"/>
      <c r="AB35" s="508"/>
      <c r="AC35" s="508"/>
      <c r="AD35" s="508"/>
      <c r="AE35" s="509"/>
      <c r="AF35" s="472"/>
      <c r="AG35" s="470"/>
      <c r="AH35" s="180"/>
      <c r="AI35" s="454"/>
      <c r="AJ35" s="454"/>
      <c r="AK35" s="478" t="s">
        <v>557</v>
      </c>
      <c r="AL35" s="454"/>
      <c r="AM35" s="454"/>
      <c r="AN35" s="177"/>
      <c r="AO35" s="472"/>
      <c r="AP35" s="470"/>
      <c r="AQ35" s="496"/>
      <c r="AR35" s="497"/>
      <c r="AS35" s="497"/>
      <c r="AT35" s="497"/>
      <c r="AU35" s="497"/>
      <c r="AV35" s="497"/>
      <c r="AW35" s="497"/>
      <c r="AX35" s="497"/>
      <c r="AY35" s="497"/>
      <c r="AZ35" s="497"/>
      <c r="BA35" s="498"/>
      <c r="BB35" s="472"/>
      <c r="BC35" s="454"/>
      <c r="BD35" s="471"/>
      <c r="BE35" s="471"/>
      <c r="BF35" s="454"/>
      <c r="BG35" s="470"/>
      <c r="BH35" s="472"/>
      <c r="BI35" s="454"/>
      <c r="BJ35" s="471"/>
      <c r="BK35" s="471"/>
      <c r="BL35" s="454"/>
      <c r="BM35" s="470"/>
      <c r="BN35" s="473"/>
      <c r="BO35" s="474"/>
      <c r="BP35" s="471"/>
      <c r="BQ35" s="471"/>
      <c r="BR35" s="474"/>
      <c r="BS35" s="479"/>
      <c r="BT35" s="488"/>
      <c r="BU35" s="488"/>
      <c r="DE35" s="480"/>
      <c r="DF35" s="481"/>
      <c r="DG35" s="481"/>
      <c r="DH35" s="481"/>
      <c r="DI35" s="481"/>
      <c r="DJ35" s="481"/>
      <c r="DK35" s="481"/>
      <c r="DL35" s="482"/>
      <c r="DM35" s="454"/>
      <c r="DN35" s="470"/>
      <c r="DO35" s="213"/>
      <c r="DP35" s="454" t="b">
        <f>IF(M35&gt;P35,"1",IF(M35&lt;P35,"0"))</f>
        <v>0</v>
      </c>
      <c r="DQ35" s="454"/>
      <c r="DR35" s="454" t="b">
        <f>IF(M35&lt;P35,"1",IF(M35&gt;P35,"0"))</f>
        <v>0</v>
      </c>
      <c r="DS35" s="454"/>
      <c r="DT35" s="209"/>
      <c r="DU35" s="472"/>
      <c r="DV35" s="470"/>
      <c r="DW35" s="472"/>
      <c r="DX35" s="470"/>
      <c r="DY35" s="213"/>
      <c r="DZ35" s="454" t="b">
        <f>IF(X35&gt;AA35,"1",IF(X35&lt;AA35,"0"))</f>
        <v>0</v>
      </c>
      <c r="EA35" s="454"/>
      <c r="EB35" s="454" t="b">
        <f>IF(X35&lt;AA35,"1",IF(X35&gt;AA35,"0"))</f>
        <v>0</v>
      </c>
      <c r="EC35" s="454"/>
      <c r="ED35" s="209"/>
      <c r="EE35" s="472"/>
      <c r="EF35" s="470"/>
      <c r="EG35" s="472"/>
      <c r="EH35" s="470"/>
      <c r="EI35" s="213"/>
      <c r="EJ35" s="454" t="b">
        <f>IF(AI35&gt;AL35,"1",IF(AI35&lt;AL35,"0"))</f>
        <v>0</v>
      </c>
      <c r="EK35" s="454"/>
      <c r="EL35" s="454" t="b">
        <f>IF(AI35&lt;AL35,"1",IF(AI35&gt;AL35,"0"))</f>
        <v>0</v>
      </c>
      <c r="EM35" s="454"/>
      <c r="EN35" s="209"/>
      <c r="EO35" s="472"/>
      <c r="EP35" s="470"/>
      <c r="EQ35" s="496"/>
      <c r="ER35" s="497"/>
      <c r="ES35" s="497"/>
      <c r="ET35" s="497"/>
      <c r="EU35" s="497"/>
      <c r="EV35" s="497"/>
      <c r="EW35" s="497"/>
      <c r="EX35" s="497"/>
      <c r="EY35" s="497"/>
      <c r="EZ35" s="498"/>
      <c r="FA35" s="472"/>
      <c r="FB35" s="454"/>
      <c r="FC35" s="471"/>
      <c r="FD35" s="471"/>
      <c r="FE35" s="454"/>
      <c r="FF35" s="470"/>
      <c r="FG35" s="472"/>
      <c r="FH35" s="454"/>
      <c r="FI35" s="471"/>
      <c r="FJ35" s="471"/>
      <c r="FK35" s="454"/>
      <c r="FL35" s="470"/>
      <c r="FM35" s="473"/>
      <c r="FN35" s="474"/>
      <c r="FO35" s="471"/>
      <c r="FP35" s="471"/>
      <c r="FQ35" s="474"/>
      <c r="FR35" s="479"/>
      <c r="FS35" s="437"/>
      <c r="FT35" s="437"/>
    </row>
    <row r="36" spans="2:176" ht="8.1" customHeight="1" x14ac:dyDescent="0.15">
      <c r="B36" s="467"/>
      <c r="C36" s="468"/>
      <c r="D36" s="468"/>
      <c r="E36" s="468"/>
      <c r="F36" s="468"/>
      <c r="G36" s="468"/>
      <c r="H36" s="468"/>
      <c r="I36" s="469"/>
      <c r="J36" s="454"/>
      <c r="K36" s="470"/>
      <c r="L36" s="180"/>
      <c r="M36" s="454"/>
      <c r="N36" s="454"/>
      <c r="O36" s="478"/>
      <c r="P36" s="454"/>
      <c r="Q36" s="454"/>
      <c r="R36" s="177"/>
      <c r="S36" s="472"/>
      <c r="T36" s="470"/>
      <c r="U36" s="507"/>
      <c r="V36" s="508"/>
      <c r="W36" s="508"/>
      <c r="X36" s="508"/>
      <c r="Y36" s="508"/>
      <c r="Z36" s="508"/>
      <c r="AA36" s="508"/>
      <c r="AB36" s="508"/>
      <c r="AC36" s="508"/>
      <c r="AD36" s="508"/>
      <c r="AE36" s="509"/>
      <c r="AF36" s="472"/>
      <c r="AG36" s="470"/>
      <c r="AH36" s="180"/>
      <c r="AI36" s="454"/>
      <c r="AJ36" s="454"/>
      <c r="AK36" s="478"/>
      <c r="AL36" s="454"/>
      <c r="AM36" s="454"/>
      <c r="AN36" s="177"/>
      <c r="AO36" s="472"/>
      <c r="AP36" s="470"/>
      <c r="AQ36" s="496"/>
      <c r="AR36" s="497"/>
      <c r="AS36" s="497"/>
      <c r="AT36" s="497"/>
      <c r="AU36" s="497"/>
      <c r="AV36" s="497"/>
      <c r="AW36" s="497"/>
      <c r="AX36" s="497"/>
      <c r="AY36" s="497"/>
      <c r="AZ36" s="497"/>
      <c r="BA36" s="498"/>
      <c r="BB36" s="446"/>
      <c r="BC36" s="444"/>
      <c r="BD36" s="444"/>
      <c r="BE36" s="444"/>
      <c r="BF36" s="444"/>
      <c r="BG36" s="447"/>
      <c r="BH36" s="446"/>
      <c r="BI36" s="444"/>
      <c r="BJ36" s="444"/>
      <c r="BK36" s="444"/>
      <c r="BL36" s="444"/>
      <c r="BM36" s="447"/>
      <c r="BN36" s="446"/>
      <c r="BO36" s="444"/>
      <c r="BP36" s="444"/>
      <c r="BQ36" s="444"/>
      <c r="BR36" s="444"/>
      <c r="BS36" s="447"/>
      <c r="BT36" s="488"/>
      <c r="BU36" s="488"/>
      <c r="DE36" s="480"/>
      <c r="DF36" s="481"/>
      <c r="DG36" s="481"/>
      <c r="DH36" s="481"/>
      <c r="DI36" s="481"/>
      <c r="DJ36" s="481"/>
      <c r="DK36" s="481"/>
      <c r="DL36" s="482"/>
      <c r="DM36" s="454"/>
      <c r="DN36" s="470"/>
      <c r="DO36" s="213"/>
      <c r="DP36" s="454"/>
      <c r="DQ36" s="454"/>
      <c r="DR36" s="454"/>
      <c r="DS36" s="454"/>
      <c r="DT36" s="209"/>
      <c r="DU36" s="472"/>
      <c r="DV36" s="470"/>
      <c r="DW36" s="472"/>
      <c r="DX36" s="470"/>
      <c r="DY36" s="213"/>
      <c r="DZ36" s="454"/>
      <c r="EA36" s="454"/>
      <c r="EB36" s="454"/>
      <c r="EC36" s="454"/>
      <c r="ED36" s="209"/>
      <c r="EE36" s="472"/>
      <c r="EF36" s="470"/>
      <c r="EG36" s="472"/>
      <c r="EH36" s="470"/>
      <c r="EI36" s="213"/>
      <c r="EJ36" s="454"/>
      <c r="EK36" s="454"/>
      <c r="EL36" s="454"/>
      <c r="EM36" s="454"/>
      <c r="EN36" s="209"/>
      <c r="EO36" s="472"/>
      <c r="EP36" s="470"/>
      <c r="EQ36" s="496"/>
      <c r="ER36" s="497"/>
      <c r="ES36" s="497"/>
      <c r="ET36" s="497"/>
      <c r="EU36" s="497"/>
      <c r="EV36" s="497"/>
      <c r="EW36" s="497"/>
      <c r="EX36" s="497"/>
      <c r="EY36" s="497"/>
      <c r="EZ36" s="498"/>
      <c r="FA36" s="180"/>
      <c r="FF36" s="177"/>
      <c r="FG36" s="180"/>
      <c r="FL36" s="177"/>
      <c r="FS36" s="437"/>
      <c r="FT36" s="437"/>
    </row>
    <row r="37" spans="2:176" ht="8.1" customHeight="1" x14ac:dyDescent="0.15">
      <c r="B37" s="467"/>
      <c r="C37" s="468"/>
      <c r="D37" s="468"/>
      <c r="E37" s="468"/>
      <c r="F37" s="468"/>
      <c r="G37" s="468"/>
      <c r="H37" s="468"/>
      <c r="I37" s="469"/>
      <c r="J37" s="454"/>
      <c r="K37" s="470"/>
      <c r="L37" s="180"/>
      <c r="M37" s="454"/>
      <c r="N37" s="454"/>
      <c r="O37" s="478" t="s">
        <v>557</v>
      </c>
      <c r="P37" s="454"/>
      <c r="Q37" s="454"/>
      <c r="R37" s="177"/>
      <c r="S37" s="472"/>
      <c r="T37" s="470"/>
      <c r="U37" s="507"/>
      <c r="V37" s="508"/>
      <c r="W37" s="508"/>
      <c r="X37" s="508"/>
      <c r="Y37" s="508"/>
      <c r="Z37" s="508"/>
      <c r="AA37" s="508"/>
      <c r="AB37" s="508"/>
      <c r="AC37" s="508"/>
      <c r="AD37" s="508"/>
      <c r="AE37" s="509"/>
      <c r="AF37" s="472"/>
      <c r="AG37" s="470"/>
      <c r="AH37" s="180"/>
      <c r="AI37" s="454"/>
      <c r="AJ37" s="454"/>
      <c r="AK37" s="478" t="s">
        <v>557</v>
      </c>
      <c r="AL37" s="454"/>
      <c r="AM37" s="454"/>
      <c r="AN37" s="177"/>
      <c r="AO37" s="472"/>
      <c r="AP37" s="470"/>
      <c r="AQ37" s="496"/>
      <c r="AR37" s="497"/>
      <c r="AS37" s="497"/>
      <c r="AT37" s="497"/>
      <c r="AU37" s="497"/>
      <c r="AV37" s="497"/>
      <c r="AW37" s="497"/>
      <c r="AX37" s="497"/>
      <c r="AY37" s="497"/>
      <c r="AZ37" s="497"/>
      <c r="BA37" s="498"/>
      <c r="BB37" s="475"/>
      <c r="BC37" s="476"/>
      <c r="BD37" s="476"/>
      <c r="BE37" s="476"/>
      <c r="BF37" s="476"/>
      <c r="BG37" s="477"/>
      <c r="BH37" s="475"/>
      <c r="BI37" s="476"/>
      <c r="BJ37" s="476"/>
      <c r="BK37" s="476"/>
      <c r="BL37" s="476"/>
      <c r="BM37" s="477"/>
      <c r="BN37" s="475"/>
      <c r="BO37" s="476"/>
      <c r="BP37" s="476"/>
      <c r="BQ37" s="476"/>
      <c r="BR37" s="476"/>
      <c r="BS37" s="477"/>
      <c r="BT37" s="488"/>
      <c r="BU37" s="488"/>
      <c r="DE37" s="480"/>
      <c r="DF37" s="481"/>
      <c r="DG37" s="481"/>
      <c r="DH37" s="481"/>
      <c r="DI37" s="481"/>
      <c r="DJ37" s="481"/>
      <c r="DK37" s="481"/>
      <c r="DL37" s="482"/>
      <c r="DM37" s="454"/>
      <c r="DN37" s="470"/>
      <c r="DO37" s="213"/>
      <c r="DP37" s="454" t="b">
        <f>IF(M37&gt;P37,"1",IF(M37&lt;P37,"0"))</f>
        <v>0</v>
      </c>
      <c r="DQ37" s="454"/>
      <c r="DR37" s="454" t="b">
        <f>IF(M37&lt;P37,"1",IF(M37&gt;P37,"0"))</f>
        <v>0</v>
      </c>
      <c r="DS37" s="454"/>
      <c r="DT37" s="209"/>
      <c r="DU37" s="472"/>
      <c r="DV37" s="470"/>
      <c r="DW37" s="472"/>
      <c r="DX37" s="470"/>
      <c r="DY37" s="213"/>
      <c r="DZ37" s="454" t="b">
        <f>IF(X37&gt;AA37,"1",IF(X37&lt;AA37,"0"))</f>
        <v>0</v>
      </c>
      <c r="EA37" s="454"/>
      <c r="EB37" s="454" t="b">
        <f>IF(X37&lt;AA37,"1",IF(X37&gt;AA37,"0"))</f>
        <v>0</v>
      </c>
      <c r="EC37" s="454"/>
      <c r="ED37" s="209"/>
      <c r="EE37" s="472"/>
      <c r="EF37" s="470"/>
      <c r="EG37" s="472"/>
      <c r="EH37" s="470"/>
      <c r="EI37" s="213"/>
      <c r="EJ37" s="454" t="b">
        <f>IF(AI37&gt;AL37,"1",IF(AI37&lt;AL37,"0"))</f>
        <v>0</v>
      </c>
      <c r="EK37" s="454"/>
      <c r="EL37" s="454" t="b">
        <f>IF(AI37&lt;AL37,"1",IF(AI37&gt;AL37,"0"))</f>
        <v>0</v>
      </c>
      <c r="EM37" s="454"/>
      <c r="EN37" s="209"/>
      <c r="EO37" s="472"/>
      <c r="EP37" s="470"/>
      <c r="EQ37" s="496"/>
      <c r="ER37" s="497"/>
      <c r="ES37" s="497"/>
      <c r="ET37" s="497"/>
      <c r="EU37" s="497"/>
      <c r="EV37" s="497"/>
      <c r="EW37" s="497"/>
      <c r="EX37" s="497"/>
      <c r="EY37" s="497"/>
      <c r="EZ37" s="498"/>
      <c r="FA37" s="180"/>
      <c r="FF37" s="177"/>
      <c r="FG37" s="180"/>
      <c r="FL37" s="177"/>
      <c r="FS37" s="437"/>
      <c r="FT37" s="437"/>
    </row>
    <row r="38" spans="2:176" ht="8.1" customHeight="1" x14ac:dyDescent="0.15">
      <c r="B38" s="180"/>
      <c r="I38" s="177"/>
      <c r="L38" s="196"/>
      <c r="M38" s="454"/>
      <c r="N38" s="454"/>
      <c r="O38" s="478"/>
      <c r="P38" s="454"/>
      <c r="Q38" s="454"/>
      <c r="R38" s="197"/>
      <c r="T38" s="177"/>
      <c r="U38" s="507"/>
      <c r="V38" s="508"/>
      <c r="W38" s="508"/>
      <c r="X38" s="508"/>
      <c r="Y38" s="508"/>
      <c r="Z38" s="508"/>
      <c r="AA38" s="508"/>
      <c r="AB38" s="508"/>
      <c r="AC38" s="508"/>
      <c r="AD38" s="508"/>
      <c r="AE38" s="509"/>
      <c r="AF38" s="180"/>
      <c r="AH38" s="196"/>
      <c r="AI38" s="454"/>
      <c r="AJ38" s="454"/>
      <c r="AK38" s="478"/>
      <c r="AL38" s="454"/>
      <c r="AM38" s="454"/>
      <c r="AN38" s="197"/>
      <c r="AP38" s="177"/>
      <c r="AQ38" s="496"/>
      <c r="AR38" s="497"/>
      <c r="AS38" s="497"/>
      <c r="AT38" s="497"/>
      <c r="AU38" s="497"/>
      <c r="AV38" s="497"/>
      <c r="AW38" s="497"/>
      <c r="AX38" s="497"/>
      <c r="AY38" s="497"/>
      <c r="AZ38" s="497"/>
      <c r="BA38" s="498"/>
      <c r="BB38" s="455"/>
      <c r="BC38" s="456"/>
      <c r="BD38" s="456"/>
      <c r="BE38" s="456"/>
      <c r="BF38" s="456"/>
      <c r="BG38" s="457"/>
      <c r="BH38" s="461"/>
      <c r="BI38" s="462"/>
      <c r="BJ38" s="462"/>
      <c r="BK38" s="462"/>
      <c r="BL38" s="462"/>
      <c r="BM38" s="463"/>
      <c r="BN38" s="448"/>
      <c r="BO38" s="456"/>
      <c r="BP38" s="456"/>
      <c r="BQ38" s="456"/>
      <c r="BR38" s="456"/>
      <c r="BS38" s="457"/>
      <c r="BT38" s="488"/>
      <c r="BU38" s="488"/>
      <c r="DE38" s="198"/>
      <c r="DF38" s="178"/>
      <c r="DG38" s="178"/>
      <c r="DH38" s="178"/>
      <c r="DI38" s="178"/>
      <c r="DJ38" s="178"/>
      <c r="DK38" s="178"/>
      <c r="DL38" s="179"/>
      <c r="DM38" s="208"/>
      <c r="DN38" s="208"/>
      <c r="DO38" s="215"/>
      <c r="DP38" s="454"/>
      <c r="DQ38" s="454"/>
      <c r="DR38" s="454"/>
      <c r="DS38" s="454"/>
      <c r="DT38" s="216"/>
      <c r="DU38" s="208"/>
      <c r="DV38" s="209"/>
      <c r="DW38" s="213"/>
      <c r="DX38" s="208"/>
      <c r="DY38" s="215"/>
      <c r="DZ38" s="454"/>
      <c r="EA38" s="454"/>
      <c r="EB38" s="454"/>
      <c r="EC38" s="454"/>
      <c r="ED38" s="216"/>
      <c r="EE38" s="208"/>
      <c r="EF38" s="209"/>
      <c r="EG38" s="213"/>
      <c r="EH38" s="208"/>
      <c r="EI38" s="215"/>
      <c r="EJ38" s="454"/>
      <c r="EK38" s="454"/>
      <c r="EL38" s="454"/>
      <c r="EM38" s="454"/>
      <c r="EN38" s="216"/>
      <c r="EO38" s="208"/>
      <c r="EP38" s="209"/>
      <c r="EQ38" s="496"/>
      <c r="ER38" s="497"/>
      <c r="ES38" s="497"/>
      <c r="ET38" s="497"/>
      <c r="EU38" s="497"/>
      <c r="EV38" s="497"/>
      <c r="EW38" s="497"/>
      <c r="EX38" s="497"/>
      <c r="EY38" s="497"/>
      <c r="EZ38" s="498"/>
      <c r="FA38" s="455">
        <f>IF(FE34=0,FA34,FA34/FE34)</f>
        <v>0</v>
      </c>
      <c r="FB38" s="483"/>
      <c r="FC38" s="483"/>
      <c r="FD38" s="483"/>
      <c r="FE38" s="483"/>
      <c r="FF38" s="484"/>
      <c r="FG38" s="455" t="str">
        <f>GB17</f>
        <v>MAX</v>
      </c>
      <c r="FH38" s="483"/>
      <c r="FI38" s="483"/>
      <c r="FJ38" s="483"/>
      <c r="FK38" s="483"/>
      <c r="FL38" s="484"/>
      <c r="FM38" s="448" t="e">
        <f>FM34/FQ34</f>
        <v>#DIV/0!</v>
      </c>
      <c r="FN38" s="449"/>
      <c r="FO38" s="449"/>
      <c r="FP38" s="449"/>
      <c r="FQ38" s="449"/>
      <c r="FR38" s="450"/>
      <c r="FS38" s="437"/>
      <c r="FT38" s="437"/>
    </row>
    <row r="39" spans="2:176" ht="8.1" customHeight="1" x14ac:dyDescent="0.15">
      <c r="B39" s="196"/>
      <c r="C39" s="203"/>
      <c r="D39" s="203"/>
      <c r="E39" s="203"/>
      <c r="F39" s="203"/>
      <c r="G39" s="203"/>
      <c r="H39" s="203"/>
      <c r="I39" s="197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197"/>
      <c r="U39" s="510"/>
      <c r="V39" s="511"/>
      <c r="W39" s="511"/>
      <c r="X39" s="511"/>
      <c r="Y39" s="511"/>
      <c r="Z39" s="511"/>
      <c r="AA39" s="511"/>
      <c r="AB39" s="511"/>
      <c r="AC39" s="511"/>
      <c r="AD39" s="511"/>
      <c r="AE39" s="512"/>
      <c r="AF39" s="196"/>
      <c r="AG39" s="203"/>
      <c r="AH39" s="203"/>
      <c r="AI39" s="203"/>
      <c r="AJ39" s="203"/>
      <c r="AK39" s="203"/>
      <c r="AL39" s="203"/>
      <c r="AM39" s="203"/>
      <c r="AN39" s="203"/>
      <c r="AO39" s="203"/>
      <c r="AP39" s="197"/>
      <c r="AQ39" s="499"/>
      <c r="AR39" s="500"/>
      <c r="AS39" s="500"/>
      <c r="AT39" s="500"/>
      <c r="AU39" s="500"/>
      <c r="AV39" s="500"/>
      <c r="AW39" s="500"/>
      <c r="AX39" s="500"/>
      <c r="AY39" s="500"/>
      <c r="AZ39" s="500"/>
      <c r="BA39" s="501"/>
      <c r="BB39" s="458"/>
      <c r="BC39" s="459"/>
      <c r="BD39" s="459"/>
      <c r="BE39" s="459"/>
      <c r="BF39" s="459"/>
      <c r="BG39" s="460"/>
      <c r="BH39" s="464"/>
      <c r="BI39" s="465"/>
      <c r="BJ39" s="465"/>
      <c r="BK39" s="465"/>
      <c r="BL39" s="465"/>
      <c r="BM39" s="466"/>
      <c r="BN39" s="458"/>
      <c r="BO39" s="459"/>
      <c r="BP39" s="459"/>
      <c r="BQ39" s="459"/>
      <c r="BR39" s="459"/>
      <c r="BS39" s="460"/>
      <c r="BT39" s="488"/>
      <c r="BU39" s="488"/>
      <c r="DE39" s="204"/>
      <c r="DF39" s="205"/>
      <c r="DG39" s="205"/>
      <c r="DH39" s="205"/>
      <c r="DI39" s="205"/>
      <c r="DJ39" s="205"/>
      <c r="DK39" s="205"/>
      <c r="DL39" s="206"/>
      <c r="DM39" s="217"/>
      <c r="DN39" s="217"/>
      <c r="DO39" s="217"/>
      <c r="DP39" s="217"/>
      <c r="DQ39" s="217"/>
      <c r="DR39" s="217"/>
      <c r="DS39" s="217"/>
      <c r="DT39" s="217"/>
      <c r="DU39" s="217"/>
      <c r="DV39" s="216"/>
      <c r="DW39" s="215"/>
      <c r="DX39" s="217"/>
      <c r="DY39" s="217"/>
      <c r="DZ39" s="217"/>
      <c r="EA39" s="217"/>
      <c r="EB39" s="217"/>
      <c r="EC39" s="217"/>
      <c r="ED39" s="217"/>
      <c r="EE39" s="217"/>
      <c r="EF39" s="216"/>
      <c r="EG39" s="215"/>
      <c r="EH39" s="217"/>
      <c r="EI39" s="217"/>
      <c r="EJ39" s="217"/>
      <c r="EK39" s="217"/>
      <c r="EL39" s="217"/>
      <c r="EM39" s="217"/>
      <c r="EN39" s="217"/>
      <c r="EO39" s="217"/>
      <c r="EP39" s="216"/>
      <c r="EQ39" s="499"/>
      <c r="ER39" s="500"/>
      <c r="ES39" s="500"/>
      <c r="ET39" s="500"/>
      <c r="EU39" s="500"/>
      <c r="EV39" s="500"/>
      <c r="EW39" s="500"/>
      <c r="EX39" s="500"/>
      <c r="EY39" s="500"/>
      <c r="EZ39" s="501"/>
      <c r="FA39" s="485"/>
      <c r="FB39" s="486"/>
      <c r="FC39" s="486"/>
      <c r="FD39" s="486"/>
      <c r="FE39" s="486"/>
      <c r="FF39" s="487"/>
      <c r="FG39" s="485"/>
      <c r="FH39" s="486"/>
      <c r="FI39" s="486"/>
      <c r="FJ39" s="486"/>
      <c r="FK39" s="486"/>
      <c r="FL39" s="487"/>
      <c r="FM39" s="451"/>
      <c r="FN39" s="452"/>
      <c r="FO39" s="452"/>
      <c r="FP39" s="452"/>
      <c r="FQ39" s="452"/>
      <c r="FR39" s="453"/>
      <c r="FS39" s="437"/>
      <c r="FT39" s="437"/>
    </row>
    <row r="40" spans="2:176" ht="8.1" customHeight="1" x14ac:dyDescent="0.15"/>
    <row r="42" spans="2:176" ht="46.5" customHeight="1" x14ac:dyDescent="0.15"/>
    <row r="43" spans="2:176" x14ac:dyDescent="0.15">
      <c r="W43" s="441" t="s">
        <v>669</v>
      </c>
      <c r="X43" s="442"/>
      <c r="Y43" s="442"/>
      <c r="Z43" s="442"/>
      <c r="AA43" s="442"/>
      <c r="AB43" s="442"/>
      <c r="AC43" s="442"/>
      <c r="AD43" s="442"/>
      <c r="AE43" s="442"/>
      <c r="AF43" s="442"/>
      <c r="AG43" s="442"/>
      <c r="AH43" s="442"/>
      <c r="AI43" s="442"/>
      <c r="AJ43" s="442"/>
      <c r="AK43" s="442"/>
      <c r="AL43" s="442"/>
      <c r="AM43" s="442"/>
      <c r="AN43" s="442"/>
      <c r="AO43" s="442"/>
      <c r="AP43" s="442"/>
      <c r="AQ43" s="442"/>
      <c r="AR43" s="442"/>
      <c r="AS43" s="442"/>
      <c r="AT43" s="442"/>
      <c r="AU43" s="442"/>
      <c r="AV43" s="442"/>
      <c r="AW43" s="442"/>
      <c r="AX43" s="442"/>
      <c r="AY43" s="443"/>
    </row>
    <row r="44" spans="2:176" x14ac:dyDescent="0.15">
      <c r="W44" s="438"/>
      <c r="X44" s="439"/>
      <c r="Y44" s="439"/>
      <c r="Z44" s="439"/>
      <c r="AA44" s="439"/>
      <c r="AB44" s="439"/>
      <c r="AC44" s="439"/>
      <c r="AD44" s="439"/>
      <c r="AE44" s="439"/>
      <c r="AF44" s="439"/>
      <c r="AG44" s="439"/>
      <c r="AH44" s="439"/>
      <c r="AI44" s="439"/>
      <c r="AJ44" s="439"/>
      <c r="AK44" s="439"/>
      <c r="AL44" s="439"/>
      <c r="AM44" s="439"/>
      <c r="AN44" s="439"/>
      <c r="AO44" s="439"/>
      <c r="AP44" s="439"/>
      <c r="AQ44" s="439"/>
      <c r="AR44" s="439"/>
      <c r="AS44" s="439"/>
      <c r="AT44" s="439"/>
      <c r="AU44" s="439"/>
      <c r="AV44" s="439"/>
      <c r="AW44" s="439"/>
      <c r="AX44" s="439"/>
      <c r="AY44" s="440"/>
    </row>
    <row r="47" spans="2:176" x14ac:dyDescent="0.15">
      <c r="AD47" s="441"/>
      <c r="AE47" s="442"/>
      <c r="AF47" s="442"/>
      <c r="AG47" s="442"/>
      <c r="AH47" s="442"/>
      <c r="AI47" s="442"/>
      <c r="AJ47" s="442"/>
      <c r="AK47" s="442"/>
      <c r="AL47" s="442"/>
      <c r="AM47" s="442"/>
      <c r="AN47" s="442"/>
      <c r="AO47" s="442"/>
      <c r="AP47" s="442"/>
      <c r="AQ47" s="442"/>
      <c r="AR47" s="442"/>
      <c r="AS47" s="443"/>
    </row>
    <row r="48" spans="2:176" x14ac:dyDescent="0.15">
      <c r="AD48" s="438"/>
      <c r="AE48" s="439"/>
      <c r="AF48" s="439"/>
      <c r="AG48" s="439"/>
      <c r="AH48" s="439"/>
      <c r="AI48" s="439"/>
      <c r="AJ48" s="439"/>
      <c r="AK48" s="444"/>
      <c r="AL48" s="444"/>
      <c r="AM48" s="439"/>
      <c r="AN48" s="439"/>
      <c r="AO48" s="439"/>
      <c r="AP48" s="439"/>
      <c r="AQ48" s="439"/>
      <c r="AR48" s="439"/>
      <c r="AS48" s="440"/>
    </row>
    <row r="49" spans="4:70" x14ac:dyDescent="0.15">
      <c r="D49" s="444" t="s">
        <v>556</v>
      </c>
      <c r="E49" s="444"/>
      <c r="F49" s="444"/>
      <c r="G49" s="444"/>
      <c r="AK49" s="173"/>
      <c r="AL49" s="186"/>
      <c r="BN49" s="444" t="s">
        <v>555</v>
      </c>
      <c r="BO49" s="444"/>
      <c r="BP49" s="444"/>
      <c r="BQ49" s="444"/>
      <c r="BR49" s="444"/>
    </row>
    <row r="50" spans="4:70" x14ac:dyDescent="0.15">
      <c r="D50" s="439"/>
      <c r="E50" s="439"/>
      <c r="F50" s="439"/>
      <c r="G50" s="439"/>
      <c r="AI50" s="441"/>
      <c r="AJ50" s="442"/>
      <c r="AK50" s="444" t="s">
        <v>566</v>
      </c>
      <c r="AL50" s="444"/>
      <c r="AM50" s="442"/>
      <c r="AN50" s="443"/>
      <c r="BN50" s="439"/>
      <c r="BO50" s="439"/>
      <c r="BP50" s="439"/>
      <c r="BQ50" s="439"/>
      <c r="BR50" s="439"/>
    </row>
    <row r="51" spans="4:70" x14ac:dyDescent="0.15">
      <c r="D51" s="441"/>
      <c r="E51" s="442"/>
      <c r="F51" s="442"/>
      <c r="G51" s="442"/>
      <c r="H51" s="442"/>
      <c r="I51" s="442"/>
      <c r="J51" s="442"/>
      <c r="K51" s="442"/>
      <c r="L51" s="442"/>
      <c r="M51" s="442"/>
      <c r="N51" s="442"/>
      <c r="O51" s="442"/>
      <c r="P51" s="442"/>
      <c r="Q51" s="442"/>
      <c r="R51" s="442"/>
      <c r="S51" s="443"/>
      <c r="AF51" s="445"/>
      <c r="AG51" s="445"/>
      <c r="AH51" s="445"/>
      <c r="AI51" s="446"/>
      <c r="AJ51" s="444"/>
      <c r="AK51" s="444" t="s">
        <v>566</v>
      </c>
      <c r="AL51" s="444"/>
      <c r="AM51" s="444"/>
      <c r="AN51" s="447"/>
      <c r="AO51" s="445"/>
      <c r="AP51" s="445"/>
      <c r="AQ51" s="445"/>
      <c r="BC51" s="441"/>
      <c r="BD51" s="442"/>
      <c r="BE51" s="442"/>
      <c r="BF51" s="442"/>
      <c r="BG51" s="442"/>
      <c r="BH51" s="442"/>
      <c r="BI51" s="442"/>
      <c r="BJ51" s="442"/>
      <c r="BK51" s="442"/>
      <c r="BL51" s="442"/>
      <c r="BM51" s="442"/>
      <c r="BN51" s="442"/>
      <c r="BO51" s="442"/>
      <c r="BP51" s="442"/>
      <c r="BQ51" s="442"/>
      <c r="BR51" s="443"/>
    </row>
    <row r="52" spans="4:70" x14ac:dyDescent="0.15">
      <c r="D52" s="438"/>
      <c r="E52" s="439"/>
      <c r="F52" s="439"/>
      <c r="G52" s="439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40"/>
      <c r="T52" s="441" t="s">
        <v>670</v>
      </c>
      <c r="U52" s="442"/>
      <c r="V52" s="443"/>
      <c r="AI52" s="438"/>
      <c r="AJ52" s="439"/>
      <c r="AK52" s="444" t="s">
        <v>566</v>
      </c>
      <c r="AL52" s="444"/>
      <c r="AM52" s="439"/>
      <c r="AN52" s="440"/>
      <c r="AZ52" s="441" t="s">
        <v>671</v>
      </c>
      <c r="BA52" s="442"/>
      <c r="BB52" s="443"/>
      <c r="BC52" s="438"/>
      <c r="BD52" s="439"/>
      <c r="BE52" s="439"/>
      <c r="BF52" s="439"/>
      <c r="BG52" s="439"/>
      <c r="BH52" s="439"/>
      <c r="BI52" s="439"/>
      <c r="BJ52" s="439"/>
      <c r="BK52" s="439"/>
      <c r="BL52" s="439"/>
      <c r="BM52" s="439"/>
      <c r="BN52" s="439"/>
      <c r="BO52" s="439"/>
      <c r="BP52" s="439"/>
      <c r="BQ52" s="439"/>
      <c r="BR52" s="440"/>
    </row>
    <row r="53" spans="4:70" ht="20.100000000000001" customHeight="1" x14ac:dyDescent="0.15">
      <c r="V53" s="177"/>
      <c r="AL53" s="180"/>
      <c r="AZ53" s="180"/>
    </row>
    <row r="54" spans="4:70" ht="14.1" customHeight="1" x14ac:dyDescent="0.15">
      <c r="K54" s="441"/>
      <c r="L54" s="442"/>
      <c r="M54" t="s">
        <v>566</v>
      </c>
      <c r="N54" s="442"/>
      <c r="O54" s="443"/>
      <c r="V54" s="177"/>
      <c r="AL54" s="180"/>
      <c r="AZ54" s="180"/>
      <c r="BG54" s="441"/>
      <c r="BH54" s="442"/>
      <c r="BI54" t="s">
        <v>566</v>
      </c>
      <c r="BJ54" s="442"/>
      <c r="BK54" s="443"/>
    </row>
    <row r="55" spans="4:70" ht="6.95" customHeight="1" x14ac:dyDescent="0.15">
      <c r="I55" s="445"/>
      <c r="J55" s="445"/>
      <c r="K55" s="446"/>
      <c r="L55" s="444"/>
      <c r="M55" s="444" t="s">
        <v>566</v>
      </c>
      <c r="N55" s="444"/>
      <c r="O55" s="447"/>
      <c r="P55" s="445"/>
      <c r="Q55" s="445"/>
      <c r="V55" s="177"/>
      <c r="AL55" s="196"/>
      <c r="AZ55" s="180"/>
      <c r="BE55" s="445"/>
      <c r="BF55" s="445"/>
      <c r="BG55" s="446"/>
      <c r="BH55" s="444"/>
      <c r="BI55" s="444" t="s">
        <v>566</v>
      </c>
      <c r="BJ55" s="444"/>
      <c r="BK55" s="447"/>
      <c r="BL55" s="445"/>
      <c r="BM55" s="445"/>
    </row>
    <row r="56" spans="4:70" ht="6.95" customHeight="1" x14ac:dyDescent="0.15">
      <c r="I56" s="445"/>
      <c r="J56" s="445"/>
      <c r="K56" s="446"/>
      <c r="L56" s="444"/>
      <c r="M56" s="444"/>
      <c r="N56" s="444"/>
      <c r="O56" s="447"/>
      <c r="P56" s="445"/>
      <c r="Q56" s="445"/>
      <c r="W56" s="186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  <c r="AK56" s="173"/>
      <c r="AM56" s="173"/>
      <c r="AN56" s="173"/>
      <c r="AO56" s="173"/>
      <c r="AP56" s="173"/>
      <c r="AQ56" s="173"/>
      <c r="AR56" s="173"/>
      <c r="AS56" s="173"/>
      <c r="AT56" s="173"/>
      <c r="AU56" s="173"/>
      <c r="AV56" s="173"/>
      <c r="AW56" s="173"/>
      <c r="AX56" s="173"/>
      <c r="AY56" s="174"/>
      <c r="BE56" s="445"/>
      <c r="BF56" s="445"/>
      <c r="BG56" s="446"/>
      <c r="BH56" s="444"/>
      <c r="BI56" s="444"/>
      <c r="BJ56" s="444"/>
      <c r="BK56" s="447"/>
      <c r="BL56" s="445"/>
      <c r="BM56" s="445"/>
    </row>
    <row r="57" spans="4:70" ht="14.1" customHeight="1" x14ac:dyDescent="0.15">
      <c r="K57" s="438"/>
      <c r="L57" s="439"/>
      <c r="M57" t="s">
        <v>566</v>
      </c>
      <c r="N57" s="439"/>
      <c r="O57" s="440"/>
      <c r="V57" s="177"/>
      <c r="AJ57" s="444" t="s">
        <v>672</v>
      </c>
      <c r="AK57" s="444"/>
      <c r="AL57" s="444"/>
      <c r="AM57" s="444"/>
      <c r="AZ57" s="180"/>
      <c r="BG57" s="438"/>
      <c r="BH57" s="439"/>
      <c r="BI57" t="s">
        <v>566</v>
      </c>
      <c r="BJ57" s="439"/>
      <c r="BK57" s="440"/>
    </row>
    <row r="58" spans="4:70" ht="20.100000000000001" customHeight="1" x14ac:dyDescent="0.15">
      <c r="D58" s="439" t="s">
        <v>561</v>
      </c>
      <c r="E58" s="439"/>
      <c r="F58" s="439"/>
      <c r="G58" s="439"/>
      <c r="V58" s="177"/>
      <c r="AJ58" s="444"/>
      <c r="AK58" s="444"/>
      <c r="AL58" s="444"/>
      <c r="AM58" s="444"/>
      <c r="AZ58" s="180"/>
      <c r="BN58" s="439" t="s">
        <v>559</v>
      </c>
      <c r="BO58" s="439"/>
      <c r="BP58" s="439"/>
      <c r="BQ58" s="439"/>
      <c r="BR58" s="439"/>
    </row>
    <row r="59" spans="4:70" x14ac:dyDescent="0.15">
      <c r="D59" s="441"/>
      <c r="E59" s="442"/>
      <c r="F59" s="442"/>
      <c r="G59" s="442"/>
      <c r="H59" s="442"/>
      <c r="I59" s="442"/>
      <c r="J59" s="442"/>
      <c r="K59" s="442"/>
      <c r="L59" s="442"/>
      <c r="M59" s="442"/>
      <c r="N59" s="442"/>
      <c r="O59" s="442"/>
      <c r="P59" s="442"/>
      <c r="Q59" s="442"/>
      <c r="R59" s="442"/>
      <c r="S59" s="443"/>
      <c r="T59" s="203"/>
      <c r="U59" s="203"/>
      <c r="V59" s="197"/>
      <c r="AZ59" s="196"/>
      <c r="BA59" s="203"/>
      <c r="BB59" s="203"/>
      <c r="BC59" s="441"/>
      <c r="BD59" s="442"/>
      <c r="BE59" s="442"/>
      <c r="BF59" s="442"/>
      <c r="BG59" s="442"/>
      <c r="BH59" s="442"/>
      <c r="BI59" s="442"/>
      <c r="BJ59" s="442"/>
      <c r="BK59" s="442"/>
      <c r="BL59" s="442"/>
      <c r="BM59" s="442"/>
      <c r="BN59" s="442"/>
      <c r="BO59" s="442"/>
      <c r="BP59" s="442"/>
      <c r="BQ59" s="442"/>
      <c r="BR59" s="443"/>
    </row>
    <row r="60" spans="4:70" x14ac:dyDescent="0.15">
      <c r="D60" s="438"/>
      <c r="E60" s="439"/>
      <c r="F60" s="439"/>
      <c r="G60" s="439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40"/>
      <c r="BC60" s="438"/>
      <c r="BD60" s="439"/>
      <c r="BE60" s="439"/>
      <c r="BF60" s="439"/>
      <c r="BG60" s="439"/>
      <c r="BH60" s="439"/>
      <c r="BI60" s="439"/>
      <c r="BJ60" s="439"/>
      <c r="BK60" s="439"/>
      <c r="BL60" s="439"/>
      <c r="BM60" s="439"/>
      <c r="BN60" s="439"/>
      <c r="BO60" s="439"/>
      <c r="BP60" s="439"/>
      <c r="BQ60" s="439"/>
      <c r="BR60" s="440"/>
    </row>
    <row r="63" spans="4:70" x14ac:dyDescent="0.15">
      <c r="D63" s="219"/>
    </row>
    <row r="64" spans="4:70" ht="14.1" customHeight="1" x14ac:dyDescent="0.15"/>
    <row r="65" spans="4:56" ht="6.95" customHeight="1" x14ac:dyDescent="0.15">
      <c r="I65" s="220"/>
      <c r="J65" s="220"/>
      <c r="P65" s="220"/>
      <c r="Q65" s="220"/>
      <c r="V65" s="220"/>
      <c r="W65" s="220"/>
      <c r="AC65" s="220"/>
      <c r="AD65" s="220"/>
    </row>
    <row r="66" spans="4:56" ht="6.95" customHeight="1" x14ac:dyDescent="0.15">
      <c r="I66" s="220"/>
      <c r="J66" s="220"/>
      <c r="P66" s="220"/>
      <c r="Q66" s="220"/>
      <c r="V66" s="220"/>
      <c r="W66" s="220"/>
      <c r="AC66" s="220"/>
      <c r="AD66" s="220"/>
    </row>
    <row r="67" spans="4:56" ht="12.75" customHeight="1" x14ac:dyDescent="0.15">
      <c r="D67" s="437" t="s">
        <v>574</v>
      </c>
      <c r="E67" s="437"/>
      <c r="F67" s="437"/>
      <c r="G67" s="437"/>
      <c r="H67" s="437"/>
      <c r="I67" s="437"/>
      <c r="J67" s="437"/>
      <c r="K67" s="437"/>
      <c r="L67" s="437"/>
      <c r="M67" s="437"/>
      <c r="N67" s="437"/>
      <c r="O67" s="437"/>
      <c r="P67" s="437"/>
      <c r="Q67" s="437"/>
      <c r="R67" s="437"/>
      <c r="S67" s="437"/>
      <c r="T67" s="437"/>
      <c r="U67" s="437"/>
      <c r="V67" s="437"/>
      <c r="W67" s="437"/>
      <c r="X67" s="437"/>
      <c r="Y67" s="437"/>
      <c r="Z67" s="437"/>
      <c r="AH67" s="437" t="s">
        <v>576</v>
      </c>
      <c r="AI67" s="437"/>
      <c r="AJ67" s="437"/>
      <c r="AK67" s="437"/>
      <c r="AL67" s="437"/>
      <c r="AM67" s="437"/>
      <c r="AN67" s="437"/>
      <c r="AO67" s="437"/>
      <c r="AP67" s="437"/>
      <c r="AQ67" s="437"/>
      <c r="AR67" s="437"/>
      <c r="AS67" s="437"/>
      <c r="AT67" s="437"/>
      <c r="AU67" s="437"/>
      <c r="AV67" s="437"/>
      <c r="AW67" s="437"/>
      <c r="AX67" s="437"/>
      <c r="AY67" s="437"/>
      <c r="AZ67" s="437"/>
      <c r="BA67" s="437"/>
      <c r="BB67" s="437"/>
      <c r="BC67" s="437"/>
      <c r="BD67" s="437"/>
    </row>
    <row r="68" spans="4:56" ht="12" customHeight="1" x14ac:dyDescent="0.15">
      <c r="D68" s="437"/>
      <c r="E68" s="437"/>
      <c r="F68" s="437"/>
      <c r="G68" s="437"/>
      <c r="H68" s="437"/>
      <c r="I68" s="437"/>
      <c r="J68" s="437"/>
      <c r="K68" s="437"/>
      <c r="L68" s="437"/>
      <c r="M68" s="437"/>
      <c r="N68" s="437"/>
      <c r="O68" s="437"/>
      <c r="P68" s="437"/>
      <c r="Q68" s="437"/>
      <c r="R68" s="437"/>
      <c r="S68" s="437"/>
      <c r="T68" s="437"/>
      <c r="U68" s="437"/>
      <c r="V68" s="437"/>
      <c r="W68" s="437"/>
      <c r="X68" s="437"/>
      <c r="Y68" s="437"/>
      <c r="Z68" s="437"/>
      <c r="AH68" s="437"/>
      <c r="AI68" s="437"/>
      <c r="AJ68" s="437"/>
      <c r="AK68" s="437"/>
      <c r="AL68" s="437"/>
      <c r="AM68" s="437"/>
      <c r="AN68" s="437"/>
      <c r="AO68" s="437"/>
      <c r="AP68" s="437"/>
      <c r="AQ68" s="437"/>
      <c r="AR68" s="437"/>
      <c r="AS68" s="437"/>
      <c r="AT68" s="437"/>
      <c r="AU68" s="437"/>
      <c r="AV68" s="437"/>
      <c r="AW68" s="437"/>
      <c r="AX68" s="437"/>
      <c r="AY68" s="437"/>
      <c r="AZ68" s="437"/>
      <c r="BA68" s="437"/>
      <c r="BB68" s="437"/>
      <c r="BC68" s="437"/>
      <c r="BD68" s="437"/>
    </row>
    <row r="69" spans="4:56" ht="12" customHeight="1" x14ac:dyDescent="0.15"/>
    <row r="70" spans="4:56" ht="12" customHeight="1" x14ac:dyDescent="0.15">
      <c r="D70" s="437" t="s">
        <v>575</v>
      </c>
      <c r="E70" s="437"/>
      <c r="F70" s="437"/>
      <c r="G70" s="437"/>
      <c r="H70" s="437"/>
      <c r="I70" s="437"/>
      <c r="J70" s="437"/>
      <c r="K70" s="437"/>
      <c r="L70" s="437"/>
      <c r="M70" s="437"/>
      <c r="N70" s="437"/>
      <c r="O70" s="437"/>
      <c r="P70" s="437"/>
      <c r="Q70" s="437"/>
      <c r="R70" s="437"/>
      <c r="S70" s="437"/>
      <c r="T70" s="437"/>
      <c r="U70" s="437"/>
      <c r="V70" s="437"/>
      <c r="W70" s="437"/>
      <c r="X70" s="437"/>
      <c r="Y70" s="437"/>
      <c r="Z70" s="437"/>
      <c r="AH70" s="437" t="s">
        <v>577</v>
      </c>
      <c r="AI70" s="437"/>
      <c r="AJ70" s="437"/>
      <c r="AK70" s="437"/>
      <c r="AL70" s="437"/>
      <c r="AM70" s="437"/>
      <c r="AN70" s="437"/>
      <c r="AO70" s="437"/>
      <c r="AP70" s="437"/>
      <c r="AQ70" s="437"/>
      <c r="AR70" s="437"/>
      <c r="AS70" s="437"/>
      <c r="AT70" s="437"/>
      <c r="AU70" s="437"/>
      <c r="AV70" s="437"/>
      <c r="AW70" s="437"/>
      <c r="AX70" s="437"/>
      <c r="AY70" s="437"/>
      <c r="AZ70" s="437"/>
      <c r="BA70" s="437"/>
      <c r="BB70" s="437"/>
      <c r="BC70" s="437"/>
      <c r="BD70" s="437"/>
    </row>
    <row r="71" spans="4:56" ht="12" customHeight="1" x14ac:dyDescent="0.15">
      <c r="D71" s="437"/>
      <c r="E71" s="437"/>
      <c r="F71" s="437"/>
      <c r="G71" s="437"/>
      <c r="H71" s="437"/>
      <c r="I71" s="437"/>
      <c r="J71" s="437"/>
      <c r="K71" s="437"/>
      <c r="L71" s="437"/>
      <c r="M71" s="437"/>
      <c r="N71" s="437"/>
      <c r="O71" s="437"/>
      <c r="P71" s="437"/>
      <c r="Q71" s="437"/>
      <c r="R71" s="437"/>
      <c r="S71" s="437"/>
      <c r="T71" s="437"/>
      <c r="U71" s="437"/>
      <c r="V71" s="437"/>
      <c r="W71" s="437"/>
      <c r="X71" s="437"/>
      <c r="Y71" s="437"/>
      <c r="Z71" s="437"/>
      <c r="AH71" s="437"/>
      <c r="AI71" s="437"/>
      <c r="AJ71" s="437"/>
      <c r="AK71" s="437"/>
      <c r="AL71" s="437"/>
      <c r="AM71" s="437"/>
      <c r="AN71" s="437"/>
      <c r="AO71" s="437"/>
      <c r="AP71" s="437"/>
      <c r="AQ71" s="437"/>
      <c r="AR71" s="437"/>
      <c r="AS71" s="437"/>
      <c r="AT71" s="437"/>
      <c r="AU71" s="437"/>
      <c r="AV71" s="437"/>
      <c r="AW71" s="437"/>
      <c r="AX71" s="437"/>
      <c r="AY71" s="437"/>
      <c r="AZ71" s="437"/>
      <c r="BA71" s="437"/>
      <c r="BB71" s="437"/>
      <c r="BC71" s="437"/>
      <c r="BD71" s="437"/>
    </row>
    <row r="72" spans="4:56" ht="12" customHeight="1" x14ac:dyDescent="0.15"/>
  </sheetData>
  <protectedRanges>
    <protectedRange sqref="AD8:AE9 AO16:AP17 AZ8:BA9 AZ24:BA25" name="範囲1"/>
  </protectedRanges>
  <mergeCells count="426">
    <mergeCell ref="B3:I5"/>
    <mergeCell ref="J3:K4"/>
    <mergeCell ref="U3:V4"/>
    <mergeCell ref="AF3:AG4"/>
    <mergeCell ref="AQ3:AR4"/>
    <mergeCell ref="BB3:BG7"/>
    <mergeCell ref="J5:T7"/>
    <mergeCell ref="U5:AE7"/>
    <mergeCell ref="AF5:AP7"/>
    <mergeCell ref="AQ5:BA7"/>
    <mergeCell ref="EG3:EH4"/>
    <mergeCell ref="EQ3:ER4"/>
    <mergeCell ref="FA3:FF7"/>
    <mergeCell ref="FG3:FL7"/>
    <mergeCell ref="FM3:FR7"/>
    <mergeCell ref="FS3:FT7"/>
    <mergeCell ref="EG5:EP7"/>
    <mergeCell ref="EQ5:EZ7"/>
    <mergeCell ref="BH3:BM7"/>
    <mergeCell ref="BN3:BS7"/>
    <mergeCell ref="BT3:BU7"/>
    <mergeCell ref="DE3:DL5"/>
    <mergeCell ref="DM3:DN4"/>
    <mergeCell ref="DW3:DX4"/>
    <mergeCell ref="DM5:DV7"/>
    <mergeCell ref="DW5:EF7"/>
    <mergeCell ref="Z9:Z10"/>
    <mergeCell ref="AA9:AB10"/>
    <mergeCell ref="AT9:AU10"/>
    <mergeCell ref="AV9:AV10"/>
    <mergeCell ref="B6:I7"/>
    <mergeCell ref="DE6:DL7"/>
    <mergeCell ref="B8:C9"/>
    <mergeCell ref="J8:T15"/>
    <mergeCell ref="AD8:AE9"/>
    <mergeCell ref="AF8:AP15"/>
    <mergeCell ref="AZ8:BA9"/>
    <mergeCell ref="BB8:BG9"/>
    <mergeCell ref="BH8:BM9"/>
    <mergeCell ref="BN8:BS9"/>
    <mergeCell ref="AW11:AX12"/>
    <mergeCell ref="EV9:EW10"/>
    <mergeCell ref="B10:I13"/>
    <mergeCell ref="U10:V13"/>
    <mergeCell ref="AD10:AE13"/>
    <mergeCell ref="AQ10:AR13"/>
    <mergeCell ref="AZ10:BA13"/>
    <mergeCell ref="BB10:BC11"/>
    <mergeCell ref="BD10:BE11"/>
    <mergeCell ref="BF10:BG11"/>
    <mergeCell ref="BH10:BI11"/>
    <mergeCell ref="AW9:AX10"/>
    <mergeCell ref="DZ9:EA10"/>
    <mergeCell ref="EB9:EC10"/>
    <mergeCell ref="EJ9:EK10"/>
    <mergeCell ref="EL9:EM10"/>
    <mergeCell ref="ET9:EU10"/>
    <mergeCell ref="BJ10:BK11"/>
    <mergeCell ref="BL10:BM11"/>
    <mergeCell ref="BN10:BO11"/>
    <mergeCell ref="BP10:BQ11"/>
    <mergeCell ref="BT8:BU15"/>
    <mergeCell ref="DE8:DF9"/>
    <mergeCell ref="DM8:DV15"/>
    <mergeCell ref="X9:Y10"/>
    <mergeCell ref="FI10:FJ11"/>
    <mergeCell ref="FK10:FL11"/>
    <mergeCell ref="FM10:FN11"/>
    <mergeCell ref="FO10:FP11"/>
    <mergeCell ref="FQ10:FR11"/>
    <mergeCell ref="X11:Y12"/>
    <mergeCell ref="Z11:Z12"/>
    <mergeCell ref="AA11:AB12"/>
    <mergeCell ref="AT11:AU12"/>
    <mergeCell ref="AV11:AV12"/>
    <mergeCell ref="EQ10:ER13"/>
    <mergeCell ref="EY10:EZ13"/>
    <mergeCell ref="FA10:FB11"/>
    <mergeCell ref="FC10:FD11"/>
    <mergeCell ref="FE10:FF11"/>
    <mergeCell ref="FG10:FH11"/>
    <mergeCell ref="EV11:EW12"/>
    <mergeCell ref="ET13:EU14"/>
    <mergeCell ref="EV13:EW14"/>
    <mergeCell ref="BR10:BS11"/>
    <mergeCell ref="DE10:DL13"/>
    <mergeCell ref="DW10:DX13"/>
    <mergeCell ref="EE10:EF13"/>
    <mergeCell ref="EG10:EH13"/>
    <mergeCell ref="DZ11:EA12"/>
    <mergeCell ref="EB11:EC12"/>
    <mergeCell ref="EJ11:EK12"/>
    <mergeCell ref="EL11:EM12"/>
    <mergeCell ref="ET11:EU12"/>
    <mergeCell ref="BB12:BG13"/>
    <mergeCell ref="BH12:BM13"/>
    <mergeCell ref="BN12:BS13"/>
    <mergeCell ref="DZ13:EA14"/>
    <mergeCell ref="EO10:EP13"/>
    <mergeCell ref="EB13:EC14"/>
    <mergeCell ref="EJ13:EK14"/>
    <mergeCell ref="EL13:EM14"/>
    <mergeCell ref="FX14:FX17"/>
    <mergeCell ref="B16:C17"/>
    <mergeCell ref="U16:AE23"/>
    <mergeCell ref="AO16:AP17"/>
    <mergeCell ref="AQ16:BA23"/>
    <mergeCell ref="BB16:BG17"/>
    <mergeCell ref="BH16:BM17"/>
    <mergeCell ref="BN16:BS17"/>
    <mergeCell ref="BT16:BU23"/>
    <mergeCell ref="DE16:DF17"/>
    <mergeCell ref="BB14:BG15"/>
    <mergeCell ref="BH14:BM15"/>
    <mergeCell ref="BN14:BS15"/>
    <mergeCell ref="FA14:FF15"/>
    <mergeCell ref="FG14:FL15"/>
    <mergeCell ref="FM14:FR15"/>
    <mergeCell ref="X13:Y14"/>
    <mergeCell ref="Z13:Z14"/>
    <mergeCell ref="AA13:AB14"/>
    <mergeCell ref="AT13:AU14"/>
    <mergeCell ref="AV13:AV14"/>
    <mergeCell ref="AW13:AX14"/>
    <mergeCell ref="FS8:FT15"/>
    <mergeCell ref="FX8:FX11"/>
    <mergeCell ref="FS16:FT23"/>
    <mergeCell ref="M17:N18"/>
    <mergeCell ref="O17:O18"/>
    <mergeCell ref="P17:Q18"/>
    <mergeCell ref="AI17:AJ18"/>
    <mergeCell ref="AK17:AK18"/>
    <mergeCell ref="AL17:AM18"/>
    <mergeCell ref="DP17:DQ18"/>
    <mergeCell ref="DR17:DS18"/>
    <mergeCell ref="EL17:EM18"/>
    <mergeCell ref="ET17:EU18"/>
    <mergeCell ref="EV17:EW18"/>
    <mergeCell ref="FM18:FN19"/>
    <mergeCell ref="FO18:FP19"/>
    <mergeCell ref="FQ18:FR19"/>
    <mergeCell ref="BP18:BQ19"/>
    <mergeCell ref="BR18:BS19"/>
    <mergeCell ref="DE18:DL21"/>
    <mergeCell ref="DM18:DN21"/>
    <mergeCell ref="DU18:DV21"/>
    <mergeCell ref="EG18:EH21"/>
    <mergeCell ref="DP19:DQ20"/>
    <mergeCell ref="DR19:DS20"/>
    <mergeCell ref="BD18:BE19"/>
    <mergeCell ref="FI18:FJ19"/>
    <mergeCell ref="FK18:FL19"/>
    <mergeCell ref="EO18:EP21"/>
    <mergeCell ref="EQ18:ER21"/>
    <mergeCell ref="EY18:EZ21"/>
    <mergeCell ref="FA18:FB19"/>
    <mergeCell ref="FC18:FD19"/>
    <mergeCell ref="FE18:FF19"/>
    <mergeCell ref="ET21:EU22"/>
    <mergeCell ref="EV21:EW22"/>
    <mergeCell ref="FG18:FH19"/>
    <mergeCell ref="BL18:BM19"/>
    <mergeCell ref="BN18:BO19"/>
    <mergeCell ref="EJ17:EK18"/>
    <mergeCell ref="BB22:BG23"/>
    <mergeCell ref="BH22:BM23"/>
    <mergeCell ref="BN22:BS23"/>
    <mergeCell ref="B18:I21"/>
    <mergeCell ref="J18:K21"/>
    <mergeCell ref="S18:T21"/>
    <mergeCell ref="AF18:AG21"/>
    <mergeCell ref="AO18:AP21"/>
    <mergeCell ref="BB18:BC19"/>
    <mergeCell ref="DW16:EF23"/>
    <mergeCell ref="M19:N20"/>
    <mergeCell ref="O19:O20"/>
    <mergeCell ref="P19:Q20"/>
    <mergeCell ref="AI19:AJ20"/>
    <mergeCell ref="AK19:AK20"/>
    <mergeCell ref="AL19:AM20"/>
    <mergeCell ref="FA22:FF23"/>
    <mergeCell ref="FG22:FL23"/>
    <mergeCell ref="FM22:FR23"/>
    <mergeCell ref="FX20:FX23"/>
    <mergeCell ref="M21:N22"/>
    <mergeCell ref="O21:O22"/>
    <mergeCell ref="P21:Q22"/>
    <mergeCell ref="AI21:AJ22"/>
    <mergeCell ref="AK21:AK22"/>
    <mergeCell ref="AL21:AM22"/>
    <mergeCell ref="DP21:DQ22"/>
    <mergeCell ref="DR21:DS22"/>
    <mergeCell ref="EJ21:EK22"/>
    <mergeCell ref="EJ19:EK20"/>
    <mergeCell ref="EL19:EM20"/>
    <mergeCell ref="ET19:EU20"/>
    <mergeCell ref="EV19:EW20"/>
    <mergeCell ref="BB20:BG21"/>
    <mergeCell ref="BH20:BM21"/>
    <mergeCell ref="BN20:BS21"/>
    <mergeCell ref="EL21:EM22"/>
    <mergeCell ref="BF18:BG19"/>
    <mergeCell ref="BH18:BI19"/>
    <mergeCell ref="BJ18:BK19"/>
    <mergeCell ref="FS24:FT31"/>
    <mergeCell ref="X25:Y26"/>
    <mergeCell ref="Z25:Z26"/>
    <mergeCell ref="AA25:AB26"/>
    <mergeCell ref="AT25:AU26"/>
    <mergeCell ref="AV25:AV26"/>
    <mergeCell ref="B24:C25"/>
    <mergeCell ref="J24:T31"/>
    <mergeCell ref="AF24:AP31"/>
    <mergeCell ref="AZ24:BA25"/>
    <mergeCell ref="BB24:BG25"/>
    <mergeCell ref="BH24:BM25"/>
    <mergeCell ref="AW25:AX26"/>
    <mergeCell ref="B26:I29"/>
    <mergeCell ref="U26:V29"/>
    <mergeCell ref="AD26:AE29"/>
    <mergeCell ref="DP25:DQ26"/>
    <mergeCell ref="DR25:DS26"/>
    <mergeCell ref="DZ25:EA26"/>
    <mergeCell ref="EB25:EC26"/>
    <mergeCell ref="ET25:EU26"/>
    <mergeCell ref="EV25:EW26"/>
    <mergeCell ref="BN24:BS25"/>
    <mergeCell ref="BT24:BU31"/>
    <mergeCell ref="DE24:DF25"/>
    <mergeCell ref="EG24:EP31"/>
    <mergeCell ref="FM26:FN27"/>
    <mergeCell ref="FO26:FP27"/>
    <mergeCell ref="FQ26:FR27"/>
    <mergeCell ref="FX26:FX29"/>
    <mergeCell ref="X27:Y28"/>
    <mergeCell ref="Z27:Z28"/>
    <mergeCell ref="AA27:AB28"/>
    <mergeCell ref="AT27:AU28"/>
    <mergeCell ref="AV27:AV28"/>
    <mergeCell ref="AW27:AX28"/>
    <mergeCell ref="FA26:FB27"/>
    <mergeCell ref="FC26:FD27"/>
    <mergeCell ref="FE26:FF27"/>
    <mergeCell ref="FG26:FH27"/>
    <mergeCell ref="FI26:FJ27"/>
    <mergeCell ref="FK26:FL27"/>
    <mergeCell ref="DM26:DN29"/>
    <mergeCell ref="DU26:DV29"/>
    <mergeCell ref="DW26:DX29"/>
    <mergeCell ref="EE26:EF29"/>
    <mergeCell ref="EQ26:ER29"/>
    <mergeCell ref="EY26:EZ29"/>
    <mergeCell ref="DP27:DQ28"/>
    <mergeCell ref="DR27:DS28"/>
    <mergeCell ref="ET27:EU28"/>
    <mergeCell ref="EV27:EW28"/>
    <mergeCell ref="BB28:BG29"/>
    <mergeCell ref="BH28:BM29"/>
    <mergeCell ref="BN28:BS29"/>
    <mergeCell ref="X29:Y30"/>
    <mergeCell ref="Z29:Z30"/>
    <mergeCell ref="AA29:AB30"/>
    <mergeCell ref="AT29:AU30"/>
    <mergeCell ref="AV29:AV30"/>
    <mergeCell ref="DZ27:EA28"/>
    <mergeCell ref="EB27:EC28"/>
    <mergeCell ref="BJ26:BK27"/>
    <mergeCell ref="BL26:BM27"/>
    <mergeCell ref="BN26:BO27"/>
    <mergeCell ref="BP26:BQ27"/>
    <mergeCell ref="BR26:BS27"/>
    <mergeCell ref="DE26:DL29"/>
    <mergeCell ref="AQ26:AR29"/>
    <mergeCell ref="AZ26:BA29"/>
    <mergeCell ref="BB26:BC27"/>
    <mergeCell ref="BD26:BE27"/>
    <mergeCell ref="BF26:BG27"/>
    <mergeCell ref="BH26:BI27"/>
    <mergeCell ref="BN30:BS31"/>
    <mergeCell ref="FA30:FF31"/>
    <mergeCell ref="FG30:FL31"/>
    <mergeCell ref="FM30:FR31"/>
    <mergeCell ref="B32:C33"/>
    <mergeCell ref="U32:AE39"/>
    <mergeCell ref="AQ32:BA39"/>
    <mergeCell ref="BB32:BG33"/>
    <mergeCell ref="BH32:BM33"/>
    <mergeCell ref="BN32:BS33"/>
    <mergeCell ref="DP29:DQ30"/>
    <mergeCell ref="DR29:DS30"/>
    <mergeCell ref="DZ29:EA30"/>
    <mergeCell ref="EB29:EC30"/>
    <mergeCell ref="ET29:EU30"/>
    <mergeCell ref="EV29:EW30"/>
    <mergeCell ref="AW29:AX30"/>
    <mergeCell ref="BB30:BG31"/>
    <mergeCell ref="BH30:BM31"/>
    <mergeCell ref="EE34:EF37"/>
    <mergeCell ref="EG34:EH37"/>
    <mergeCell ref="DZ35:EA36"/>
    <mergeCell ref="BT32:BU39"/>
    <mergeCell ref="DE32:DF33"/>
    <mergeCell ref="EQ32:EZ39"/>
    <mergeCell ref="FS32:FT39"/>
    <mergeCell ref="M33:N34"/>
    <mergeCell ref="O33:O34"/>
    <mergeCell ref="P33:Q34"/>
    <mergeCell ref="AI33:AJ34"/>
    <mergeCell ref="AK33:AK34"/>
    <mergeCell ref="AL33:AM34"/>
    <mergeCell ref="FK34:FL35"/>
    <mergeCell ref="FM34:FN35"/>
    <mergeCell ref="FO34:FP35"/>
    <mergeCell ref="FQ34:FR35"/>
    <mergeCell ref="M35:N36"/>
    <mergeCell ref="O35:O36"/>
    <mergeCell ref="P35:Q36"/>
    <mergeCell ref="AI35:AJ36"/>
    <mergeCell ref="AK35:AK36"/>
    <mergeCell ref="AL35:AM36"/>
    <mergeCell ref="EO34:EP37"/>
    <mergeCell ref="FA34:FB35"/>
    <mergeCell ref="FC34:FD35"/>
    <mergeCell ref="M37:N38"/>
    <mergeCell ref="O37:O38"/>
    <mergeCell ref="P37:Q38"/>
    <mergeCell ref="AI37:AJ38"/>
    <mergeCell ref="AK37:AK38"/>
    <mergeCell ref="DP37:DQ38"/>
    <mergeCell ref="FE34:FF35"/>
    <mergeCell ref="FG34:FH35"/>
    <mergeCell ref="FI34:FJ35"/>
    <mergeCell ref="BP34:BQ35"/>
    <mergeCell ref="BR34:BS35"/>
    <mergeCell ref="DE34:DL37"/>
    <mergeCell ref="DM34:DN37"/>
    <mergeCell ref="DU34:DV37"/>
    <mergeCell ref="DW34:DX37"/>
    <mergeCell ref="DP35:DQ36"/>
    <mergeCell ref="DR35:DS36"/>
    <mergeCell ref="EJ35:EK36"/>
    <mergeCell ref="EL35:EM36"/>
    <mergeCell ref="DR37:DS38"/>
    <mergeCell ref="DP33:DQ34"/>
    <mergeCell ref="FA38:FF39"/>
    <mergeCell ref="FG38:FL39"/>
    <mergeCell ref="EB35:EC36"/>
    <mergeCell ref="BH34:BI35"/>
    <mergeCell ref="BJ34:BK35"/>
    <mergeCell ref="BL34:BM35"/>
    <mergeCell ref="BN34:BO35"/>
    <mergeCell ref="S34:T37"/>
    <mergeCell ref="AF34:AG37"/>
    <mergeCell ref="AO34:AP37"/>
    <mergeCell ref="BB34:BC35"/>
    <mergeCell ref="AL37:AM38"/>
    <mergeCell ref="BB36:BG37"/>
    <mergeCell ref="BH36:BM37"/>
    <mergeCell ref="BN36:BS37"/>
    <mergeCell ref="FM38:FR39"/>
    <mergeCell ref="W43:AY44"/>
    <mergeCell ref="AD47:AS48"/>
    <mergeCell ref="D49:G50"/>
    <mergeCell ref="BN49:BR50"/>
    <mergeCell ref="AI50:AJ50"/>
    <mergeCell ref="AK50:AL50"/>
    <mergeCell ref="AM50:AN50"/>
    <mergeCell ref="DZ37:EA38"/>
    <mergeCell ref="EB37:EC38"/>
    <mergeCell ref="EJ37:EK38"/>
    <mergeCell ref="EL37:EM38"/>
    <mergeCell ref="BB38:BG39"/>
    <mergeCell ref="BH38:BM39"/>
    <mergeCell ref="BN38:BS39"/>
    <mergeCell ref="B34:I37"/>
    <mergeCell ref="J34:K37"/>
    <mergeCell ref="DR33:DS34"/>
    <mergeCell ref="DZ33:EA34"/>
    <mergeCell ref="EB33:EC34"/>
    <mergeCell ref="EJ33:EK34"/>
    <mergeCell ref="EL33:EM34"/>
    <mergeCell ref="BD34:BE35"/>
    <mergeCell ref="BF34:BG35"/>
    <mergeCell ref="BC51:BR52"/>
    <mergeCell ref="T52:V52"/>
    <mergeCell ref="AI52:AJ52"/>
    <mergeCell ref="AK52:AL52"/>
    <mergeCell ref="AM52:AN52"/>
    <mergeCell ref="AZ52:BB52"/>
    <mergeCell ref="D51:S52"/>
    <mergeCell ref="AF51:AH51"/>
    <mergeCell ref="AI51:AJ51"/>
    <mergeCell ref="AK51:AL51"/>
    <mergeCell ref="AM51:AN51"/>
    <mergeCell ref="AO51:AQ51"/>
    <mergeCell ref="D70:I71"/>
    <mergeCell ref="J70:Z71"/>
    <mergeCell ref="AH70:AM71"/>
    <mergeCell ref="AN70:BD71"/>
    <mergeCell ref="D58:G58"/>
    <mergeCell ref="K54:L54"/>
    <mergeCell ref="N54:O54"/>
    <mergeCell ref="BG54:BH54"/>
    <mergeCell ref="BJ54:BK54"/>
    <mergeCell ref="I55:J56"/>
    <mergeCell ref="K55:L56"/>
    <mergeCell ref="M55:M56"/>
    <mergeCell ref="N55:O56"/>
    <mergeCell ref="P55:Q56"/>
    <mergeCell ref="BE55:BF56"/>
    <mergeCell ref="BG55:BH56"/>
    <mergeCell ref="BI55:BI56"/>
    <mergeCell ref="BJ55:BK56"/>
    <mergeCell ref="BN58:BR58"/>
    <mergeCell ref="D59:S60"/>
    <mergeCell ref="BC59:BR60"/>
    <mergeCell ref="D67:I68"/>
    <mergeCell ref="J67:Z68"/>
    <mergeCell ref="AH67:AM68"/>
    <mergeCell ref="AN67:BD68"/>
    <mergeCell ref="BL55:BM56"/>
    <mergeCell ref="K57:L57"/>
    <mergeCell ref="N57:O57"/>
    <mergeCell ref="AJ57:AM58"/>
    <mergeCell ref="BG57:BH57"/>
    <mergeCell ref="BJ57:BK57"/>
  </mergeCells>
  <phoneticPr fontId="5"/>
  <pageMargins left="0.23622047244094491" right="0.23622047244094491" top="0.39370078740157483" bottom="0.39370078740157483" header="0.31496062992125984" footer="0.31496062992125984"/>
  <pageSetup paperSize="9" orientation="portrait" r:id="rId1"/>
  <headerFooter>
    <oddFooter>&amp;C12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E24C3-A0CD-43DB-9200-DE65508F4CE2}">
  <sheetPr codeName="Sheet29">
    <tabColor rgb="FF00B050"/>
  </sheetPr>
  <dimension ref="A1:GD82"/>
  <sheetViews>
    <sheetView view="pageLayout" topLeftCell="A34" zoomScaleNormal="100" workbookViewId="0">
      <selection activeCell="CO38" sqref="CO38"/>
    </sheetView>
  </sheetViews>
  <sheetFormatPr defaultRowHeight="13.5" x14ac:dyDescent="0.15"/>
  <cols>
    <col min="1" max="1" width="1.375" customWidth="1"/>
    <col min="2" max="5" width="1.625" customWidth="1"/>
    <col min="6" max="6" width="1.5" customWidth="1"/>
    <col min="7" max="9" width="1.625" customWidth="1"/>
    <col min="10" max="62" width="1.375" customWidth="1"/>
    <col min="63" max="63" width="1.25" customWidth="1"/>
    <col min="64" max="68" width="1.375" customWidth="1"/>
    <col min="69" max="69" width="1" customWidth="1"/>
    <col min="70" max="73" width="1.375" customWidth="1"/>
    <col min="74" max="106" width="1.625" customWidth="1"/>
    <col min="107" max="108" width="1.625" hidden="1" customWidth="1"/>
    <col min="109" max="114" width="2.625" hidden="1" customWidth="1"/>
    <col min="115" max="156" width="1.625" hidden="1" customWidth="1"/>
    <col min="157" max="165" width="3.625" hidden="1" customWidth="1"/>
    <col min="166" max="176" width="1.625" hidden="1" customWidth="1"/>
    <col min="177" max="177" width="9" hidden="1" customWidth="1"/>
    <col min="178" max="180" width="4.125" hidden="1" customWidth="1"/>
    <col min="181" max="181" width="9" hidden="1" customWidth="1"/>
    <col min="182" max="182" width="6.5" hidden="1" customWidth="1"/>
    <col min="183" max="183" width="6.25" hidden="1" customWidth="1"/>
    <col min="184" max="186" width="9" hidden="1" customWidth="1"/>
    <col min="187" max="188" width="9" customWidth="1"/>
  </cols>
  <sheetData>
    <row r="1" spans="1:185" ht="26.25" customHeight="1" x14ac:dyDescent="0.15">
      <c r="A1" s="172"/>
      <c r="B1" s="560" t="s">
        <v>673</v>
      </c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  <c r="X1" s="560"/>
      <c r="Y1" s="560"/>
      <c r="Z1" s="560"/>
      <c r="AA1" s="560"/>
      <c r="AB1" s="560"/>
      <c r="AC1" s="560"/>
      <c r="AD1" s="560"/>
      <c r="AE1" s="560"/>
      <c r="AF1" s="560"/>
      <c r="AG1" s="560"/>
      <c r="AH1" s="560"/>
      <c r="AI1" s="560"/>
      <c r="AJ1" s="560"/>
      <c r="AK1" s="560"/>
      <c r="AL1" s="560"/>
      <c r="AM1" s="560"/>
      <c r="AN1" s="560"/>
      <c r="AO1" s="560"/>
      <c r="AP1" s="560"/>
      <c r="AQ1" s="560"/>
      <c r="AR1" s="560"/>
      <c r="AS1" s="560"/>
      <c r="AT1" s="560"/>
      <c r="AU1" s="560"/>
      <c r="AV1" s="560"/>
      <c r="AW1" s="560"/>
      <c r="AX1" s="560"/>
      <c r="AY1" s="560"/>
      <c r="AZ1" s="560"/>
      <c r="BA1" s="560"/>
      <c r="BB1" s="560"/>
      <c r="BC1" s="560"/>
      <c r="BD1" s="560"/>
      <c r="BE1" s="560"/>
      <c r="BF1" s="560"/>
      <c r="BG1" s="560"/>
      <c r="BH1" s="560"/>
      <c r="BI1" s="560"/>
      <c r="BJ1" s="560"/>
      <c r="BK1" s="560"/>
      <c r="BL1" s="560"/>
      <c r="BM1" s="560"/>
      <c r="BN1" s="560"/>
      <c r="BO1" s="560"/>
      <c r="BP1" s="560"/>
      <c r="BQ1" s="560"/>
      <c r="BR1" s="560"/>
      <c r="BS1" s="560"/>
      <c r="BT1" s="560"/>
      <c r="BU1" s="560"/>
    </row>
    <row r="2" spans="1:185" ht="8.1" customHeight="1" x14ac:dyDescent="0.15"/>
    <row r="3" spans="1:185" ht="8.1" customHeight="1" x14ac:dyDescent="0.15">
      <c r="B3" s="502" t="s">
        <v>639</v>
      </c>
      <c r="C3" s="503"/>
      <c r="D3" s="503"/>
      <c r="E3" s="503"/>
      <c r="F3" s="503"/>
      <c r="G3" s="503"/>
      <c r="H3" s="503"/>
      <c r="I3" s="538"/>
      <c r="J3" s="652" t="str">
        <f>B8</f>
        <v>G5負</v>
      </c>
      <c r="K3" s="653"/>
      <c r="L3" s="653"/>
      <c r="M3" s="653"/>
      <c r="N3" s="653"/>
      <c r="O3" s="653"/>
      <c r="P3" s="653"/>
      <c r="Q3" s="653"/>
      <c r="R3" s="173"/>
      <c r="S3" s="173"/>
      <c r="T3" s="174"/>
      <c r="U3" s="441">
        <f>B16</f>
        <v>2</v>
      </c>
      <c r="V3" s="442"/>
      <c r="W3" s="173"/>
      <c r="X3" s="173"/>
      <c r="Y3" s="173"/>
      <c r="Z3" s="173"/>
      <c r="AA3" s="173"/>
      <c r="AB3" s="173"/>
      <c r="AC3" s="173"/>
      <c r="AD3" s="173"/>
      <c r="AE3" s="174"/>
      <c r="AF3" s="652" t="str">
        <f>B24</f>
        <v>G6負</v>
      </c>
      <c r="AG3" s="653"/>
      <c r="AH3" s="653"/>
      <c r="AI3" s="653"/>
      <c r="AJ3" s="653"/>
      <c r="AK3" s="653"/>
      <c r="AL3" s="653"/>
      <c r="AM3" s="653"/>
      <c r="AN3" s="173"/>
      <c r="AO3" s="173"/>
      <c r="AP3" s="174"/>
      <c r="AQ3" s="441">
        <f>B32</f>
        <v>4</v>
      </c>
      <c r="AR3" s="442"/>
      <c r="AS3" s="173"/>
      <c r="AT3" s="173"/>
      <c r="AU3" s="173"/>
      <c r="AV3" s="173"/>
      <c r="AW3" s="173"/>
      <c r="AX3" s="173"/>
      <c r="AY3" s="173"/>
      <c r="AZ3" s="173"/>
      <c r="BA3" s="174"/>
      <c r="BB3" s="437" t="s">
        <v>550</v>
      </c>
      <c r="BC3" s="437"/>
      <c r="BD3" s="437"/>
      <c r="BE3" s="437"/>
      <c r="BF3" s="437"/>
      <c r="BG3" s="437"/>
      <c r="BH3" s="437" t="s">
        <v>551</v>
      </c>
      <c r="BI3" s="437"/>
      <c r="BJ3" s="437"/>
      <c r="BK3" s="437"/>
      <c r="BL3" s="437"/>
      <c r="BM3" s="437"/>
      <c r="BN3" s="437" t="s">
        <v>552</v>
      </c>
      <c r="BO3" s="437"/>
      <c r="BP3" s="437"/>
      <c r="BQ3" s="437"/>
      <c r="BR3" s="437"/>
      <c r="BS3" s="437"/>
      <c r="BT3" s="537" t="s">
        <v>553</v>
      </c>
      <c r="BU3" s="537"/>
      <c r="DE3" s="441" t="s">
        <v>549</v>
      </c>
      <c r="DF3" s="442"/>
      <c r="DG3" s="442"/>
      <c r="DH3" s="442"/>
      <c r="DI3" s="442"/>
      <c r="DJ3" s="442"/>
      <c r="DK3" s="442"/>
      <c r="DL3" s="443"/>
      <c r="DM3" s="489">
        <v>1</v>
      </c>
      <c r="DN3" s="490"/>
      <c r="DO3" s="175"/>
      <c r="DP3" s="175"/>
      <c r="DQ3" s="175"/>
      <c r="DR3" s="175"/>
      <c r="DS3" s="175"/>
      <c r="DT3" s="175"/>
      <c r="DU3" s="175"/>
      <c r="DV3" s="176"/>
      <c r="DW3" s="489">
        <v>2</v>
      </c>
      <c r="DX3" s="490"/>
      <c r="DY3" s="175"/>
      <c r="DZ3" s="175"/>
      <c r="EA3" s="175"/>
      <c r="EB3" s="175"/>
      <c r="EC3" s="175"/>
      <c r="ED3" s="175"/>
      <c r="EE3" s="175"/>
      <c r="EF3" s="176"/>
      <c r="EG3" s="489">
        <v>3</v>
      </c>
      <c r="EH3" s="490"/>
      <c r="EI3" s="175"/>
      <c r="EJ3" s="175"/>
      <c r="EK3" s="175"/>
      <c r="EL3" s="175"/>
      <c r="EM3" s="175"/>
      <c r="EN3" s="175"/>
      <c r="EO3" s="175"/>
      <c r="EP3" s="176"/>
      <c r="EQ3" s="489">
        <v>4</v>
      </c>
      <c r="ER3" s="490"/>
      <c r="ES3" s="175"/>
      <c r="ET3" s="175"/>
      <c r="EU3" s="175"/>
      <c r="EV3" s="175"/>
      <c r="EW3" s="175"/>
      <c r="EX3" s="175"/>
      <c r="EY3" s="175"/>
      <c r="EZ3" s="176"/>
      <c r="FA3" s="529" t="s">
        <v>550</v>
      </c>
      <c r="FB3" s="529"/>
      <c r="FC3" s="529"/>
      <c r="FD3" s="529"/>
      <c r="FE3" s="529"/>
      <c r="FF3" s="529"/>
      <c r="FG3" s="529" t="s">
        <v>551</v>
      </c>
      <c r="FH3" s="529"/>
      <c r="FI3" s="529"/>
      <c r="FJ3" s="529"/>
      <c r="FK3" s="529"/>
      <c r="FL3" s="529"/>
      <c r="FM3" s="529" t="s">
        <v>552</v>
      </c>
      <c r="FN3" s="529"/>
      <c r="FO3" s="529"/>
      <c r="FP3" s="529"/>
      <c r="FQ3" s="529"/>
      <c r="FR3" s="529"/>
      <c r="FS3" s="530" t="s">
        <v>553</v>
      </c>
      <c r="FT3" s="530"/>
    </row>
    <row r="4" spans="1:185" ht="8.1" customHeight="1" x14ac:dyDescent="0.15">
      <c r="B4" s="467"/>
      <c r="C4" s="468"/>
      <c r="D4" s="468"/>
      <c r="E4" s="468"/>
      <c r="F4" s="468"/>
      <c r="G4" s="468"/>
      <c r="H4" s="468"/>
      <c r="I4" s="469"/>
      <c r="J4" s="654"/>
      <c r="K4" s="560"/>
      <c r="L4" s="560"/>
      <c r="M4" s="560"/>
      <c r="N4" s="560"/>
      <c r="O4" s="560"/>
      <c r="P4" s="560"/>
      <c r="Q4" s="560"/>
      <c r="T4" s="177"/>
      <c r="U4" s="446"/>
      <c r="V4" s="444"/>
      <c r="AE4" s="177"/>
      <c r="AF4" s="654"/>
      <c r="AG4" s="560"/>
      <c r="AH4" s="560"/>
      <c r="AI4" s="560"/>
      <c r="AJ4" s="560"/>
      <c r="AK4" s="560"/>
      <c r="AL4" s="560"/>
      <c r="AM4" s="560"/>
      <c r="AP4" s="177"/>
      <c r="AQ4" s="446"/>
      <c r="AR4" s="444"/>
      <c r="BA4" s="177"/>
      <c r="BB4" s="437"/>
      <c r="BC4" s="437"/>
      <c r="BD4" s="437"/>
      <c r="BE4" s="437"/>
      <c r="BF4" s="437"/>
      <c r="BG4" s="437"/>
      <c r="BH4" s="437"/>
      <c r="BI4" s="437"/>
      <c r="BJ4" s="437"/>
      <c r="BK4" s="437"/>
      <c r="BL4" s="437"/>
      <c r="BM4" s="437"/>
      <c r="BN4" s="437"/>
      <c r="BO4" s="437"/>
      <c r="BP4" s="437"/>
      <c r="BQ4" s="437"/>
      <c r="BR4" s="437"/>
      <c r="BS4" s="437"/>
      <c r="BT4" s="537"/>
      <c r="BU4" s="537"/>
      <c r="DE4" s="446"/>
      <c r="DF4" s="444"/>
      <c r="DG4" s="444"/>
      <c r="DH4" s="444"/>
      <c r="DI4" s="444"/>
      <c r="DJ4" s="444"/>
      <c r="DK4" s="444"/>
      <c r="DL4" s="447"/>
      <c r="DM4" s="491"/>
      <c r="DN4" s="492"/>
      <c r="DO4" s="178"/>
      <c r="DP4" s="178"/>
      <c r="DQ4" s="178"/>
      <c r="DR4" s="178"/>
      <c r="DS4" s="178"/>
      <c r="DT4" s="178"/>
      <c r="DU4" s="178"/>
      <c r="DV4" s="179"/>
      <c r="DW4" s="491"/>
      <c r="DX4" s="492"/>
      <c r="DY4" s="178"/>
      <c r="DZ4" s="178"/>
      <c r="EA4" s="178"/>
      <c r="EB4" s="178"/>
      <c r="EC4" s="178"/>
      <c r="ED4" s="178"/>
      <c r="EE4" s="178"/>
      <c r="EF4" s="179"/>
      <c r="EG4" s="491"/>
      <c r="EH4" s="492"/>
      <c r="EI4" s="178"/>
      <c r="EJ4" s="178"/>
      <c r="EK4" s="178"/>
      <c r="EL4" s="178"/>
      <c r="EM4" s="178"/>
      <c r="EN4" s="178"/>
      <c r="EO4" s="178"/>
      <c r="EP4" s="179"/>
      <c r="EQ4" s="491"/>
      <c r="ER4" s="492"/>
      <c r="ES4" s="178"/>
      <c r="ET4" s="178"/>
      <c r="EU4" s="178"/>
      <c r="EV4" s="178"/>
      <c r="EW4" s="178"/>
      <c r="EX4" s="178"/>
      <c r="EY4" s="178"/>
      <c r="EZ4" s="179"/>
      <c r="FA4" s="529"/>
      <c r="FB4" s="529"/>
      <c r="FC4" s="529"/>
      <c r="FD4" s="529"/>
      <c r="FE4" s="529"/>
      <c r="FF4" s="529"/>
      <c r="FG4" s="529"/>
      <c r="FH4" s="529"/>
      <c r="FI4" s="529"/>
      <c r="FJ4" s="529"/>
      <c r="FK4" s="529"/>
      <c r="FL4" s="529"/>
      <c r="FM4" s="529"/>
      <c r="FN4" s="529"/>
      <c r="FO4" s="529"/>
      <c r="FP4" s="529"/>
      <c r="FQ4" s="529"/>
      <c r="FR4" s="529"/>
      <c r="FS4" s="530"/>
      <c r="FT4" s="530"/>
    </row>
    <row r="5" spans="1:185" ht="8.1" customHeight="1" x14ac:dyDescent="0.15">
      <c r="B5" s="467"/>
      <c r="C5" s="468"/>
      <c r="D5" s="468"/>
      <c r="E5" s="468"/>
      <c r="F5" s="468"/>
      <c r="G5" s="468"/>
      <c r="H5" s="468"/>
      <c r="I5" s="469"/>
      <c r="J5" s="539"/>
      <c r="K5" s="540"/>
      <c r="L5" s="540"/>
      <c r="M5" s="540"/>
      <c r="N5" s="540"/>
      <c r="O5" s="540"/>
      <c r="P5" s="540"/>
      <c r="Q5" s="540"/>
      <c r="R5" s="540"/>
      <c r="S5" s="540"/>
      <c r="T5" s="541"/>
      <c r="U5" s="539" t="str">
        <f>B18</f>
        <v>エール</v>
      </c>
      <c r="V5" s="540"/>
      <c r="W5" s="540"/>
      <c r="X5" s="540"/>
      <c r="Y5" s="540"/>
      <c r="Z5" s="540"/>
      <c r="AA5" s="540"/>
      <c r="AB5" s="540"/>
      <c r="AC5" s="540"/>
      <c r="AD5" s="540"/>
      <c r="AE5" s="541"/>
      <c r="AF5" s="539"/>
      <c r="AG5" s="540"/>
      <c r="AH5" s="540"/>
      <c r="AI5" s="540"/>
      <c r="AJ5" s="540"/>
      <c r="AK5" s="540"/>
      <c r="AL5" s="540"/>
      <c r="AM5" s="540"/>
      <c r="AN5" s="540"/>
      <c r="AO5" s="540"/>
      <c r="AP5" s="541"/>
      <c r="AQ5" s="539" t="str">
        <f>B34</f>
        <v>コパン</v>
      </c>
      <c r="AR5" s="540"/>
      <c r="AS5" s="540"/>
      <c r="AT5" s="540"/>
      <c r="AU5" s="540"/>
      <c r="AV5" s="540"/>
      <c r="AW5" s="540"/>
      <c r="AX5" s="540"/>
      <c r="AY5" s="540"/>
      <c r="AZ5" s="540"/>
      <c r="BA5" s="541"/>
      <c r="BB5" s="437"/>
      <c r="BC5" s="437"/>
      <c r="BD5" s="437"/>
      <c r="BE5" s="437"/>
      <c r="BF5" s="437"/>
      <c r="BG5" s="437"/>
      <c r="BH5" s="437"/>
      <c r="BI5" s="437"/>
      <c r="BJ5" s="437"/>
      <c r="BK5" s="437"/>
      <c r="BL5" s="437"/>
      <c r="BM5" s="437"/>
      <c r="BN5" s="437"/>
      <c r="BO5" s="437"/>
      <c r="BP5" s="437"/>
      <c r="BQ5" s="437"/>
      <c r="BR5" s="437"/>
      <c r="BS5" s="437"/>
      <c r="BT5" s="537"/>
      <c r="BU5" s="537"/>
      <c r="DE5" s="446"/>
      <c r="DF5" s="444"/>
      <c r="DG5" s="444"/>
      <c r="DH5" s="444"/>
      <c r="DI5" s="444"/>
      <c r="DJ5" s="444"/>
      <c r="DK5" s="444"/>
      <c r="DL5" s="447"/>
      <c r="DM5" s="531">
        <f>DE10</f>
        <v>0</v>
      </c>
      <c r="DN5" s="532"/>
      <c r="DO5" s="532"/>
      <c r="DP5" s="532"/>
      <c r="DQ5" s="532"/>
      <c r="DR5" s="532"/>
      <c r="DS5" s="532"/>
      <c r="DT5" s="532"/>
      <c r="DU5" s="532"/>
      <c r="DV5" s="533"/>
      <c r="DW5" s="531" t="str">
        <f>DE18</f>
        <v>エール</v>
      </c>
      <c r="DX5" s="532"/>
      <c r="DY5" s="532"/>
      <c r="DZ5" s="532"/>
      <c r="EA5" s="532"/>
      <c r="EB5" s="532"/>
      <c r="EC5" s="532"/>
      <c r="ED5" s="532"/>
      <c r="EE5" s="532"/>
      <c r="EF5" s="533"/>
      <c r="EG5" s="531">
        <f>DE26</f>
        <v>0</v>
      </c>
      <c r="EH5" s="532"/>
      <c r="EI5" s="532"/>
      <c r="EJ5" s="532"/>
      <c r="EK5" s="532"/>
      <c r="EL5" s="532"/>
      <c r="EM5" s="532"/>
      <c r="EN5" s="532"/>
      <c r="EO5" s="532"/>
      <c r="EP5" s="533"/>
      <c r="EQ5" s="531" t="str">
        <f>DE34</f>
        <v>コパン</v>
      </c>
      <c r="ER5" s="532"/>
      <c r="ES5" s="532"/>
      <c r="ET5" s="532"/>
      <c r="EU5" s="532"/>
      <c r="EV5" s="532"/>
      <c r="EW5" s="532"/>
      <c r="EX5" s="532"/>
      <c r="EY5" s="532"/>
      <c r="EZ5" s="533"/>
      <c r="FA5" s="529"/>
      <c r="FB5" s="529"/>
      <c r="FC5" s="529"/>
      <c r="FD5" s="529"/>
      <c r="FE5" s="529"/>
      <c r="FF5" s="529"/>
      <c r="FG5" s="529"/>
      <c r="FH5" s="529"/>
      <c r="FI5" s="529"/>
      <c r="FJ5" s="529"/>
      <c r="FK5" s="529"/>
      <c r="FL5" s="529"/>
      <c r="FM5" s="529"/>
      <c r="FN5" s="529"/>
      <c r="FO5" s="529"/>
      <c r="FP5" s="529"/>
      <c r="FQ5" s="529"/>
      <c r="FR5" s="529"/>
      <c r="FS5" s="530"/>
      <c r="FT5" s="530"/>
    </row>
    <row r="6" spans="1:185" ht="8.1" customHeight="1" x14ac:dyDescent="0.15">
      <c r="B6" s="523" t="s">
        <v>807</v>
      </c>
      <c r="C6" s="524"/>
      <c r="D6" s="524"/>
      <c r="E6" s="524"/>
      <c r="F6" s="524"/>
      <c r="G6" s="524"/>
      <c r="H6" s="524"/>
      <c r="I6" s="525"/>
      <c r="J6" s="539"/>
      <c r="K6" s="540"/>
      <c r="L6" s="540"/>
      <c r="M6" s="540"/>
      <c r="N6" s="540"/>
      <c r="O6" s="540"/>
      <c r="P6" s="540"/>
      <c r="Q6" s="540"/>
      <c r="R6" s="540"/>
      <c r="S6" s="540"/>
      <c r="T6" s="541"/>
      <c r="U6" s="539"/>
      <c r="V6" s="540"/>
      <c r="W6" s="540"/>
      <c r="X6" s="540"/>
      <c r="Y6" s="540"/>
      <c r="Z6" s="540"/>
      <c r="AA6" s="540"/>
      <c r="AB6" s="540"/>
      <c r="AC6" s="540"/>
      <c r="AD6" s="540"/>
      <c r="AE6" s="541"/>
      <c r="AF6" s="539"/>
      <c r="AG6" s="540"/>
      <c r="AH6" s="540"/>
      <c r="AI6" s="540"/>
      <c r="AJ6" s="540"/>
      <c r="AK6" s="540"/>
      <c r="AL6" s="540"/>
      <c r="AM6" s="540"/>
      <c r="AN6" s="540"/>
      <c r="AO6" s="540"/>
      <c r="AP6" s="541"/>
      <c r="AQ6" s="539"/>
      <c r="AR6" s="540"/>
      <c r="AS6" s="540"/>
      <c r="AT6" s="540"/>
      <c r="AU6" s="540"/>
      <c r="AV6" s="540"/>
      <c r="AW6" s="540"/>
      <c r="AX6" s="540"/>
      <c r="AY6" s="540"/>
      <c r="AZ6" s="540"/>
      <c r="BA6" s="541"/>
      <c r="BB6" s="437"/>
      <c r="BC6" s="437"/>
      <c r="BD6" s="437"/>
      <c r="BE6" s="437"/>
      <c r="BF6" s="437"/>
      <c r="BG6" s="437"/>
      <c r="BH6" s="437"/>
      <c r="BI6" s="437"/>
      <c r="BJ6" s="437"/>
      <c r="BK6" s="437"/>
      <c r="BL6" s="437"/>
      <c r="BM6" s="437"/>
      <c r="BN6" s="437"/>
      <c r="BO6" s="437"/>
      <c r="BP6" s="437"/>
      <c r="BQ6" s="437"/>
      <c r="BR6" s="437"/>
      <c r="BS6" s="437"/>
      <c r="BT6" s="537"/>
      <c r="BU6" s="537"/>
      <c r="DE6" s="446" t="s">
        <v>554</v>
      </c>
      <c r="DF6" s="444"/>
      <c r="DG6" s="444"/>
      <c r="DH6" s="444"/>
      <c r="DI6" s="444"/>
      <c r="DJ6" s="444"/>
      <c r="DK6" s="444"/>
      <c r="DL6" s="447"/>
      <c r="DM6" s="531"/>
      <c r="DN6" s="532"/>
      <c r="DO6" s="532"/>
      <c r="DP6" s="532"/>
      <c r="DQ6" s="532"/>
      <c r="DR6" s="532"/>
      <c r="DS6" s="532"/>
      <c r="DT6" s="532"/>
      <c r="DU6" s="532"/>
      <c r="DV6" s="533"/>
      <c r="DW6" s="531"/>
      <c r="DX6" s="532"/>
      <c r="DY6" s="532"/>
      <c r="DZ6" s="532"/>
      <c r="EA6" s="532"/>
      <c r="EB6" s="532"/>
      <c r="EC6" s="532"/>
      <c r="ED6" s="532"/>
      <c r="EE6" s="532"/>
      <c r="EF6" s="533"/>
      <c r="EG6" s="531"/>
      <c r="EH6" s="532"/>
      <c r="EI6" s="532"/>
      <c r="EJ6" s="532"/>
      <c r="EK6" s="532"/>
      <c r="EL6" s="532"/>
      <c r="EM6" s="532"/>
      <c r="EN6" s="532"/>
      <c r="EO6" s="532"/>
      <c r="EP6" s="533"/>
      <c r="EQ6" s="531"/>
      <c r="ER6" s="532"/>
      <c r="ES6" s="532"/>
      <c r="ET6" s="532"/>
      <c r="EU6" s="532"/>
      <c r="EV6" s="532"/>
      <c r="EW6" s="532"/>
      <c r="EX6" s="532"/>
      <c r="EY6" s="532"/>
      <c r="EZ6" s="533"/>
      <c r="FA6" s="529"/>
      <c r="FB6" s="529"/>
      <c r="FC6" s="529"/>
      <c r="FD6" s="529"/>
      <c r="FE6" s="529"/>
      <c r="FF6" s="529"/>
      <c r="FG6" s="529"/>
      <c r="FH6" s="529"/>
      <c r="FI6" s="529"/>
      <c r="FJ6" s="529"/>
      <c r="FK6" s="529"/>
      <c r="FL6" s="529"/>
      <c r="FM6" s="529"/>
      <c r="FN6" s="529"/>
      <c r="FO6" s="529"/>
      <c r="FP6" s="529"/>
      <c r="FQ6" s="529"/>
      <c r="FR6" s="529"/>
      <c r="FS6" s="530"/>
      <c r="FT6" s="530"/>
    </row>
    <row r="7" spans="1:185" ht="8.1" customHeight="1" x14ac:dyDescent="0.15">
      <c r="B7" s="526"/>
      <c r="C7" s="527"/>
      <c r="D7" s="527"/>
      <c r="E7" s="527"/>
      <c r="F7" s="527"/>
      <c r="G7" s="527"/>
      <c r="H7" s="527"/>
      <c r="I7" s="528"/>
      <c r="J7" s="542"/>
      <c r="K7" s="543"/>
      <c r="L7" s="543"/>
      <c r="M7" s="543"/>
      <c r="N7" s="543"/>
      <c r="O7" s="543"/>
      <c r="P7" s="543"/>
      <c r="Q7" s="543"/>
      <c r="R7" s="543"/>
      <c r="S7" s="543"/>
      <c r="T7" s="544"/>
      <c r="U7" s="542"/>
      <c r="V7" s="543"/>
      <c r="W7" s="543"/>
      <c r="X7" s="543"/>
      <c r="Y7" s="543"/>
      <c r="Z7" s="543"/>
      <c r="AA7" s="543"/>
      <c r="AB7" s="543"/>
      <c r="AC7" s="543"/>
      <c r="AD7" s="543"/>
      <c r="AE7" s="544"/>
      <c r="AF7" s="542"/>
      <c r="AG7" s="543"/>
      <c r="AH7" s="543"/>
      <c r="AI7" s="543"/>
      <c r="AJ7" s="543"/>
      <c r="AK7" s="543"/>
      <c r="AL7" s="543"/>
      <c r="AM7" s="543"/>
      <c r="AN7" s="543"/>
      <c r="AO7" s="543"/>
      <c r="AP7" s="544"/>
      <c r="AQ7" s="542"/>
      <c r="AR7" s="543"/>
      <c r="AS7" s="543"/>
      <c r="AT7" s="543"/>
      <c r="AU7" s="543"/>
      <c r="AV7" s="543"/>
      <c r="AW7" s="543"/>
      <c r="AX7" s="543"/>
      <c r="AY7" s="543"/>
      <c r="AZ7" s="543"/>
      <c r="BA7" s="544"/>
      <c r="BB7" s="437"/>
      <c r="BC7" s="437"/>
      <c r="BD7" s="437"/>
      <c r="BE7" s="437"/>
      <c r="BF7" s="437"/>
      <c r="BG7" s="437"/>
      <c r="BH7" s="437"/>
      <c r="BI7" s="437"/>
      <c r="BJ7" s="437"/>
      <c r="BK7" s="437"/>
      <c r="BL7" s="437"/>
      <c r="BM7" s="437"/>
      <c r="BN7" s="437"/>
      <c r="BO7" s="437"/>
      <c r="BP7" s="437"/>
      <c r="BQ7" s="437"/>
      <c r="BR7" s="437"/>
      <c r="BS7" s="437"/>
      <c r="BT7" s="537"/>
      <c r="BU7" s="537"/>
      <c r="DE7" s="438"/>
      <c r="DF7" s="439"/>
      <c r="DG7" s="439"/>
      <c r="DH7" s="439"/>
      <c r="DI7" s="439"/>
      <c r="DJ7" s="439"/>
      <c r="DK7" s="439"/>
      <c r="DL7" s="440"/>
      <c r="DM7" s="534"/>
      <c r="DN7" s="535"/>
      <c r="DO7" s="535"/>
      <c r="DP7" s="535"/>
      <c r="DQ7" s="535"/>
      <c r="DR7" s="535"/>
      <c r="DS7" s="535"/>
      <c r="DT7" s="535"/>
      <c r="DU7" s="535"/>
      <c r="DV7" s="536"/>
      <c r="DW7" s="534"/>
      <c r="DX7" s="535"/>
      <c r="DY7" s="535"/>
      <c r="DZ7" s="535"/>
      <c r="EA7" s="535"/>
      <c r="EB7" s="535"/>
      <c r="EC7" s="535"/>
      <c r="ED7" s="535"/>
      <c r="EE7" s="535"/>
      <c r="EF7" s="536"/>
      <c r="EG7" s="534"/>
      <c r="EH7" s="535"/>
      <c r="EI7" s="535"/>
      <c r="EJ7" s="535"/>
      <c r="EK7" s="535"/>
      <c r="EL7" s="535"/>
      <c r="EM7" s="535"/>
      <c r="EN7" s="535"/>
      <c r="EO7" s="535"/>
      <c r="EP7" s="536"/>
      <c r="EQ7" s="534"/>
      <c r="ER7" s="535"/>
      <c r="ES7" s="535"/>
      <c r="ET7" s="535"/>
      <c r="EU7" s="535"/>
      <c r="EV7" s="535"/>
      <c r="EW7" s="535"/>
      <c r="EX7" s="535"/>
      <c r="EY7" s="535"/>
      <c r="EZ7" s="536"/>
      <c r="FA7" s="529"/>
      <c r="FB7" s="529"/>
      <c r="FC7" s="529"/>
      <c r="FD7" s="529"/>
      <c r="FE7" s="529"/>
      <c r="FF7" s="529"/>
      <c r="FG7" s="529"/>
      <c r="FH7" s="529"/>
      <c r="FI7" s="529"/>
      <c r="FJ7" s="529"/>
      <c r="FK7" s="529"/>
      <c r="FL7" s="529"/>
      <c r="FM7" s="529"/>
      <c r="FN7" s="529"/>
      <c r="FO7" s="529"/>
      <c r="FP7" s="529"/>
      <c r="FQ7" s="529"/>
      <c r="FR7" s="529"/>
      <c r="FS7" s="530"/>
      <c r="FT7" s="530"/>
    </row>
    <row r="8" spans="1:185" ht="8.1" customHeight="1" x14ac:dyDescent="0.15">
      <c r="B8" s="646" t="s">
        <v>674</v>
      </c>
      <c r="C8" s="647"/>
      <c r="D8" s="647"/>
      <c r="E8" s="647"/>
      <c r="F8" s="647"/>
      <c r="G8" s="647"/>
      <c r="H8" s="647"/>
      <c r="I8" s="648"/>
      <c r="J8" s="493"/>
      <c r="K8" s="494"/>
      <c r="L8" s="494"/>
      <c r="M8" s="494"/>
      <c r="N8" s="494"/>
      <c r="O8" s="494"/>
      <c r="P8" s="494"/>
      <c r="Q8" s="494"/>
      <c r="R8" s="494"/>
      <c r="S8" s="494"/>
      <c r="T8" s="495"/>
      <c r="AD8" s="442" t="s">
        <v>675</v>
      </c>
      <c r="AE8" s="443"/>
      <c r="AF8" s="273"/>
      <c r="AG8" s="274"/>
      <c r="AH8" s="274"/>
      <c r="AI8" s="274"/>
      <c r="AJ8" s="274"/>
      <c r="AK8" s="274"/>
      <c r="AL8" s="274"/>
      <c r="AM8" s="274"/>
      <c r="AN8" s="274"/>
      <c r="AO8" s="274"/>
      <c r="AP8" s="275"/>
      <c r="AQ8" s="180"/>
      <c r="AZ8" s="442" t="s">
        <v>676</v>
      </c>
      <c r="BA8" s="443"/>
      <c r="BB8" s="441"/>
      <c r="BC8" s="442"/>
      <c r="BD8" s="442"/>
      <c r="BE8" s="442"/>
      <c r="BF8" s="442"/>
      <c r="BG8" s="443"/>
      <c r="BH8" s="441"/>
      <c r="BI8" s="442"/>
      <c r="BJ8" s="442"/>
      <c r="BK8" s="442"/>
      <c r="BL8" s="442"/>
      <c r="BM8" s="443"/>
      <c r="BN8" s="441"/>
      <c r="BO8" s="442"/>
      <c r="BP8" s="442"/>
      <c r="BQ8" s="442"/>
      <c r="BR8" s="442"/>
      <c r="BS8" s="443"/>
      <c r="BT8" s="488"/>
      <c r="BU8" s="488"/>
      <c r="DE8" s="489">
        <v>1</v>
      </c>
      <c r="DF8" s="490"/>
      <c r="DG8" s="175"/>
      <c r="DH8" s="175"/>
      <c r="DI8" s="175"/>
      <c r="DJ8" s="175"/>
      <c r="DK8" s="175"/>
      <c r="DL8" s="176"/>
      <c r="DM8" s="493"/>
      <c r="DN8" s="494"/>
      <c r="DO8" s="494"/>
      <c r="DP8" s="494"/>
      <c r="DQ8" s="494"/>
      <c r="DR8" s="494"/>
      <c r="DS8" s="494"/>
      <c r="DT8" s="494"/>
      <c r="DU8" s="494"/>
      <c r="DV8" s="495"/>
      <c r="DW8" s="181"/>
      <c r="DX8" s="181"/>
      <c r="DY8" s="181"/>
      <c r="DZ8" s="181"/>
      <c r="EA8" s="181"/>
      <c r="EB8" s="181"/>
      <c r="EC8" s="181"/>
      <c r="ED8" s="181"/>
      <c r="EE8" s="181"/>
      <c r="EF8" s="182"/>
      <c r="EG8" s="183"/>
      <c r="EH8" s="181"/>
      <c r="EI8" s="181"/>
      <c r="EJ8" s="181"/>
      <c r="EK8" s="181"/>
      <c r="EL8" s="181"/>
      <c r="EM8" s="181"/>
      <c r="EN8" s="181"/>
      <c r="EO8" s="181"/>
      <c r="EP8" s="182"/>
      <c r="EQ8" s="183"/>
      <c r="ER8" s="181"/>
      <c r="ES8" s="181"/>
      <c r="ET8" s="181"/>
      <c r="EU8" s="181"/>
      <c r="EV8" s="181"/>
      <c r="EW8" s="181"/>
      <c r="EX8" s="181"/>
      <c r="EY8" s="181"/>
      <c r="EZ8" s="182"/>
      <c r="FA8" s="184">
        <f>COUNTIF(DW10,"=2")</f>
        <v>0</v>
      </c>
      <c r="FB8" s="185">
        <f>COUNTIF(EG10,"=2")</f>
        <v>0</v>
      </c>
      <c r="FC8" s="185">
        <f>COUNTIF(EQ10,"=2")</f>
        <v>0</v>
      </c>
      <c r="FD8" s="173"/>
      <c r="FE8" s="173"/>
      <c r="FF8" s="174"/>
      <c r="FG8" s="186"/>
      <c r="FH8" s="173"/>
      <c r="FI8" s="173"/>
      <c r="FJ8" s="173"/>
      <c r="FK8" s="173"/>
      <c r="FL8" s="174"/>
      <c r="FM8" s="187">
        <f>SUM(X9:Y14)</f>
        <v>0</v>
      </c>
      <c r="FN8" s="187">
        <f>SUM(AI9:AJ14)</f>
        <v>0</v>
      </c>
      <c r="FO8" s="187">
        <f>SUM(AT9:AU14)</f>
        <v>0</v>
      </c>
      <c r="FS8" s="437"/>
      <c r="FT8" s="437"/>
      <c r="FX8" s="513" t="s">
        <v>550</v>
      </c>
      <c r="FY8" s="188">
        <f>FA14*1000</f>
        <v>0</v>
      </c>
      <c r="FZ8" s="189">
        <f>RANK(FY8,FY8:FY11)</f>
        <v>1</v>
      </c>
      <c r="GA8" s="190"/>
      <c r="GB8" s="191"/>
      <c r="GC8" s="192"/>
    </row>
    <row r="9" spans="1:185" ht="8.1" customHeight="1" x14ac:dyDescent="0.15">
      <c r="B9" s="649"/>
      <c r="C9" s="554"/>
      <c r="D9" s="554"/>
      <c r="E9" s="554"/>
      <c r="F9" s="554"/>
      <c r="G9" s="554"/>
      <c r="H9" s="554"/>
      <c r="I9" s="650"/>
      <c r="J9" s="496"/>
      <c r="K9" s="497"/>
      <c r="L9" s="497"/>
      <c r="M9" s="497"/>
      <c r="N9" s="497"/>
      <c r="O9" s="497"/>
      <c r="P9" s="497"/>
      <c r="Q9" s="497"/>
      <c r="R9" s="497"/>
      <c r="S9" s="497"/>
      <c r="T9" s="498"/>
      <c r="W9" s="186"/>
      <c r="X9" s="468"/>
      <c r="Y9" s="468"/>
      <c r="Z9" s="478" t="s">
        <v>557</v>
      </c>
      <c r="AA9" s="468"/>
      <c r="AB9" s="468"/>
      <c r="AC9" s="174"/>
      <c r="AD9" s="444"/>
      <c r="AE9" s="447"/>
      <c r="AF9" s="276"/>
      <c r="AG9" s="277"/>
      <c r="AH9" s="277"/>
      <c r="AI9" s="651"/>
      <c r="AJ9" s="651"/>
      <c r="AK9" s="334"/>
      <c r="AL9" s="651"/>
      <c r="AM9" s="651"/>
      <c r="AN9" s="277"/>
      <c r="AO9" s="277"/>
      <c r="AP9" s="278"/>
      <c r="AQ9" s="180"/>
      <c r="AS9" s="186"/>
      <c r="AT9" s="468"/>
      <c r="AU9" s="468"/>
      <c r="AV9" s="478" t="s">
        <v>557</v>
      </c>
      <c r="AW9" s="468"/>
      <c r="AX9" s="468"/>
      <c r="AY9" s="174"/>
      <c r="AZ9" s="444"/>
      <c r="BA9" s="447"/>
      <c r="BB9" s="446"/>
      <c r="BC9" s="444"/>
      <c r="BD9" s="444"/>
      <c r="BE9" s="444"/>
      <c r="BF9" s="444"/>
      <c r="BG9" s="447"/>
      <c r="BH9" s="446"/>
      <c r="BI9" s="444"/>
      <c r="BJ9" s="444"/>
      <c r="BK9" s="444"/>
      <c r="BL9" s="444"/>
      <c r="BM9" s="447"/>
      <c r="BN9" s="446"/>
      <c r="BO9" s="444"/>
      <c r="BP9" s="444"/>
      <c r="BQ9" s="444"/>
      <c r="BR9" s="444"/>
      <c r="BS9" s="447"/>
      <c r="BT9" s="488"/>
      <c r="BU9" s="488"/>
      <c r="DE9" s="491"/>
      <c r="DF9" s="492"/>
      <c r="DG9" s="178"/>
      <c r="DH9" s="178"/>
      <c r="DI9" s="178"/>
      <c r="DJ9" s="178"/>
      <c r="DK9" s="178"/>
      <c r="DL9" s="179"/>
      <c r="DM9" s="496"/>
      <c r="DN9" s="497"/>
      <c r="DO9" s="497"/>
      <c r="DP9" s="497"/>
      <c r="DQ9" s="497"/>
      <c r="DR9" s="497"/>
      <c r="DS9" s="497"/>
      <c r="DT9" s="497"/>
      <c r="DU9" s="497"/>
      <c r="DV9" s="498"/>
      <c r="DW9" s="181"/>
      <c r="DX9" s="181"/>
      <c r="DY9" s="193"/>
      <c r="DZ9" s="454" t="b">
        <f>IF(X9&gt;AA9,"1",IF(X9&lt;AA9,"0"))</f>
        <v>0</v>
      </c>
      <c r="EA9" s="454"/>
      <c r="EB9" s="454" t="b">
        <f>IF(X9&lt;AA9,"1",IF(X9&gt;AA9,"0"))</f>
        <v>0</v>
      </c>
      <c r="EC9" s="454"/>
      <c r="ED9" s="194"/>
      <c r="EE9" s="181"/>
      <c r="EF9" s="182"/>
      <c r="EG9" s="183"/>
      <c r="EH9" s="181"/>
      <c r="EI9" s="193"/>
      <c r="EJ9" s="454" t="b">
        <f>IF(AI9&gt;AL9,"1",IF(AI9&lt;AL9,"0"))</f>
        <v>0</v>
      </c>
      <c r="EK9" s="454"/>
      <c r="EL9" s="454" t="b">
        <f>IF(AI9&lt;AL9,"1",IF(AI9&gt;AL9,"0"))</f>
        <v>0</v>
      </c>
      <c r="EM9" s="454"/>
      <c r="EN9" s="194"/>
      <c r="EO9" s="181"/>
      <c r="EP9" s="182"/>
      <c r="EQ9" s="183"/>
      <c r="ER9" s="181"/>
      <c r="ES9" s="193"/>
      <c r="ET9" s="454" t="b">
        <f>IF(AT9&gt;AW9,"1",IF(AT9&lt;AW9,"0"))</f>
        <v>0</v>
      </c>
      <c r="EU9" s="454"/>
      <c r="EV9" s="454" t="b">
        <f>IF(AT9&lt;AW9,"1",IF(AT9&gt;AW9,"0"))</f>
        <v>0</v>
      </c>
      <c r="EW9" s="454"/>
      <c r="EX9" s="194"/>
      <c r="EY9" s="181"/>
      <c r="EZ9" s="182"/>
      <c r="FA9" s="180"/>
      <c r="FD9" s="187">
        <f>COUNTIF(EE10,"=2")</f>
        <v>0</v>
      </c>
      <c r="FE9" s="187">
        <f>COUNTIF(EO10,"=2")</f>
        <v>0</v>
      </c>
      <c r="FF9" s="195">
        <f>COUNTIF(EY10,"=2")</f>
        <v>0</v>
      </c>
      <c r="FG9" s="180"/>
      <c r="FL9" s="177"/>
      <c r="FP9" s="187">
        <f>SUM(AA9:AB14)</f>
        <v>0</v>
      </c>
      <c r="FQ9" s="187">
        <f>SUM(AL9:AM14)</f>
        <v>0</v>
      </c>
      <c r="FR9" s="187">
        <f>SUM(AW9:AX14)</f>
        <v>0</v>
      </c>
      <c r="FS9" s="437"/>
      <c r="FT9" s="437"/>
      <c r="FX9" s="513"/>
      <c r="FY9" s="188">
        <f>FA22*1000</f>
        <v>0</v>
      </c>
      <c r="FZ9" s="189">
        <f>RANK(FY9,FY8:FY11)</f>
        <v>1</v>
      </c>
      <c r="GA9" s="190"/>
      <c r="GB9" s="191"/>
      <c r="GC9" s="192"/>
    </row>
    <row r="10" spans="1:185" ht="8.1" customHeight="1" x14ac:dyDescent="0.15">
      <c r="B10" s="467"/>
      <c r="C10" s="468"/>
      <c r="D10" s="468"/>
      <c r="E10" s="468"/>
      <c r="F10" s="468"/>
      <c r="G10" s="468"/>
      <c r="H10" s="468"/>
      <c r="I10" s="469"/>
      <c r="J10" s="496"/>
      <c r="K10" s="497"/>
      <c r="L10" s="497"/>
      <c r="M10" s="497"/>
      <c r="N10" s="497"/>
      <c r="O10" s="497"/>
      <c r="P10" s="497"/>
      <c r="Q10" s="497"/>
      <c r="R10" s="497"/>
      <c r="S10" s="497"/>
      <c r="T10" s="498"/>
      <c r="U10" s="454"/>
      <c r="V10" s="470"/>
      <c r="W10" s="180"/>
      <c r="X10" s="468"/>
      <c r="Y10" s="468"/>
      <c r="Z10" s="478"/>
      <c r="AA10" s="468"/>
      <c r="AB10" s="468"/>
      <c r="AC10" s="177"/>
      <c r="AD10" s="472"/>
      <c r="AE10" s="470"/>
      <c r="AF10" s="644">
        <f>EG10</f>
        <v>0</v>
      </c>
      <c r="AG10" s="643"/>
      <c r="AH10" s="277"/>
      <c r="AI10" s="651"/>
      <c r="AJ10" s="651"/>
      <c r="AK10" s="334"/>
      <c r="AL10" s="651"/>
      <c r="AM10" s="651"/>
      <c r="AN10" s="277"/>
      <c r="AO10" s="643">
        <f>EO10</f>
        <v>0</v>
      </c>
      <c r="AP10" s="645"/>
      <c r="AQ10" s="472"/>
      <c r="AR10" s="470"/>
      <c r="AS10" s="180"/>
      <c r="AT10" s="468"/>
      <c r="AU10" s="468"/>
      <c r="AV10" s="478"/>
      <c r="AW10" s="468"/>
      <c r="AX10" s="468"/>
      <c r="AY10" s="177"/>
      <c r="AZ10" s="472"/>
      <c r="BA10" s="470"/>
      <c r="BB10" s="472"/>
      <c r="BC10" s="454"/>
      <c r="BD10" s="471"/>
      <c r="BE10" s="471"/>
      <c r="BF10" s="454"/>
      <c r="BG10" s="470"/>
      <c r="BH10" s="472"/>
      <c r="BI10" s="454"/>
      <c r="BJ10" s="471"/>
      <c r="BK10" s="471"/>
      <c r="BL10" s="454"/>
      <c r="BM10" s="470"/>
      <c r="BN10" s="473"/>
      <c r="BO10" s="474"/>
      <c r="BP10" s="471"/>
      <c r="BQ10" s="471"/>
      <c r="BR10" s="474"/>
      <c r="BS10" s="479"/>
      <c r="BT10" s="488"/>
      <c r="BU10" s="488"/>
      <c r="DE10" s="480">
        <f>B10</f>
        <v>0</v>
      </c>
      <c r="DF10" s="481"/>
      <c r="DG10" s="481"/>
      <c r="DH10" s="481"/>
      <c r="DI10" s="481"/>
      <c r="DJ10" s="481"/>
      <c r="DK10" s="481"/>
      <c r="DL10" s="482"/>
      <c r="DM10" s="496"/>
      <c r="DN10" s="497"/>
      <c r="DO10" s="497"/>
      <c r="DP10" s="497"/>
      <c r="DQ10" s="497"/>
      <c r="DR10" s="497"/>
      <c r="DS10" s="497"/>
      <c r="DT10" s="497"/>
      <c r="DU10" s="497"/>
      <c r="DV10" s="498"/>
      <c r="DW10" s="454">
        <f>DZ9+DZ11+DZ13</f>
        <v>0</v>
      </c>
      <c r="DX10" s="470"/>
      <c r="DY10" s="183"/>
      <c r="DZ10" s="454"/>
      <c r="EA10" s="454"/>
      <c r="EB10" s="454"/>
      <c r="EC10" s="454"/>
      <c r="ED10" s="182"/>
      <c r="EE10" s="472">
        <f>EB9+EB11+EB13</f>
        <v>0</v>
      </c>
      <c r="EF10" s="470"/>
      <c r="EG10" s="472">
        <f>EJ9+EJ11+EJ13</f>
        <v>0</v>
      </c>
      <c r="EH10" s="470"/>
      <c r="EI10" s="183"/>
      <c r="EJ10" s="454"/>
      <c r="EK10" s="454"/>
      <c r="EL10" s="454"/>
      <c r="EM10" s="454"/>
      <c r="EN10" s="182"/>
      <c r="EO10" s="472">
        <f>EL9+EL11+EL13</f>
        <v>0</v>
      </c>
      <c r="EP10" s="470"/>
      <c r="EQ10" s="472">
        <f>ET9+ET11+ET13</f>
        <v>0</v>
      </c>
      <c r="ER10" s="470"/>
      <c r="ES10" s="183"/>
      <c r="ET10" s="454"/>
      <c r="EU10" s="454"/>
      <c r="EV10" s="454"/>
      <c r="EW10" s="454"/>
      <c r="EX10" s="182"/>
      <c r="EY10" s="472">
        <f>EV9+EV11+EV13</f>
        <v>0</v>
      </c>
      <c r="EZ10" s="470"/>
      <c r="FA10" s="472">
        <f>SUM(FA8:FC8)</f>
        <v>0</v>
      </c>
      <c r="FB10" s="454"/>
      <c r="FC10" s="471"/>
      <c r="FD10" s="471"/>
      <c r="FE10" s="454">
        <f>SUM(FD9:FF9)</f>
        <v>0</v>
      </c>
      <c r="FF10" s="470"/>
      <c r="FG10" s="472">
        <f>SUM(DW10,EG10,EQ10)</f>
        <v>0</v>
      </c>
      <c r="FH10" s="454"/>
      <c r="FI10" s="471"/>
      <c r="FJ10" s="471"/>
      <c r="FK10" s="454">
        <f>SUM(EE10,EO10,EY10)</f>
        <v>0</v>
      </c>
      <c r="FL10" s="470"/>
      <c r="FM10" s="473">
        <f>SUM(FM8:FO8)</f>
        <v>0</v>
      </c>
      <c r="FN10" s="474"/>
      <c r="FO10" s="471"/>
      <c r="FP10" s="471"/>
      <c r="FQ10" s="474">
        <f>SUM(FP9:FR9)</f>
        <v>0</v>
      </c>
      <c r="FR10" s="479"/>
      <c r="FS10" s="437"/>
      <c r="FT10" s="437"/>
      <c r="FX10" s="513"/>
      <c r="FY10" s="188">
        <f>FA30*1000</f>
        <v>0</v>
      </c>
      <c r="FZ10" s="189">
        <f>RANK(FY10,FY8:FY11)</f>
        <v>1</v>
      </c>
      <c r="GA10" s="190"/>
      <c r="GB10" s="191"/>
      <c r="GC10" s="192"/>
    </row>
    <row r="11" spans="1:185" ht="8.1" customHeight="1" x14ac:dyDescent="0.15">
      <c r="B11" s="467"/>
      <c r="C11" s="468"/>
      <c r="D11" s="468"/>
      <c r="E11" s="468"/>
      <c r="F11" s="468"/>
      <c r="G11" s="468"/>
      <c r="H11" s="468"/>
      <c r="I11" s="469"/>
      <c r="J11" s="496"/>
      <c r="K11" s="497"/>
      <c r="L11" s="497"/>
      <c r="M11" s="497"/>
      <c r="N11" s="497"/>
      <c r="O11" s="497"/>
      <c r="P11" s="497"/>
      <c r="Q11" s="497"/>
      <c r="R11" s="497"/>
      <c r="S11" s="497"/>
      <c r="T11" s="498"/>
      <c r="U11" s="454"/>
      <c r="V11" s="470"/>
      <c r="W11" s="180"/>
      <c r="X11" s="468"/>
      <c r="Y11" s="468"/>
      <c r="Z11" s="478" t="s">
        <v>557</v>
      </c>
      <c r="AA11" s="468"/>
      <c r="AB11" s="468"/>
      <c r="AC11" s="177"/>
      <c r="AD11" s="472"/>
      <c r="AE11" s="470"/>
      <c r="AF11" s="644"/>
      <c r="AG11" s="643"/>
      <c r="AH11" s="277"/>
      <c r="AI11" s="651"/>
      <c r="AJ11" s="651"/>
      <c r="AK11" s="334"/>
      <c r="AL11" s="651"/>
      <c r="AM11" s="651"/>
      <c r="AN11" s="277"/>
      <c r="AO11" s="643"/>
      <c r="AP11" s="645"/>
      <c r="AQ11" s="472"/>
      <c r="AR11" s="470"/>
      <c r="AS11" s="180"/>
      <c r="AT11" s="468"/>
      <c r="AU11" s="468"/>
      <c r="AV11" s="478" t="s">
        <v>557</v>
      </c>
      <c r="AW11" s="468"/>
      <c r="AX11" s="468"/>
      <c r="AY11" s="177"/>
      <c r="AZ11" s="472"/>
      <c r="BA11" s="470"/>
      <c r="BB11" s="472"/>
      <c r="BC11" s="454"/>
      <c r="BD11" s="471"/>
      <c r="BE11" s="471"/>
      <c r="BF11" s="454"/>
      <c r="BG11" s="470"/>
      <c r="BH11" s="472"/>
      <c r="BI11" s="454"/>
      <c r="BJ11" s="471"/>
      <c r="BK11" s="471"/>
      <c r="BL11" s="454"/>
      <c r="BM11" s="470"/>
      <c r="BN11" s="473"/>
      <c r="BO11" s="474"/>
      <c r="BP11" s="471"/>
      <c r="BQ11" s="471"/>
      <c r="BR11" s="474"/>
      <c r="BS11" s="479"/>
      <c r="BT11" s="488"/>
      <c r="BU11" s="488"/>
      <c r="DE11" s="480"/>
      <c r="DF11" s="481"/>
      <c r="DG11" s="481"/>
      <c r="DH11" s="481"/>
      <c r="DI11" s="481"/>
      <c r="DJ11" s="481"/>
      <c r="DK11" s="481"/>
      <c r="DL11" s="482"/>
      <c r="DM11" s="496"/>
      <c r="DN11" s="497"/>
      <c r="DO11" s="497"/>
      <c r="DP11" s="497"/>
      <c r="DQ11" s="497"/>
      <c r="DR11" s="497"/>
      <c r="DS11" s="497"/>
      <c r="DT11" s="497"/>
      <c r="DU11" s="497"/>
      <c r="DV11" s="498"/>
      <c r="DW11" s="454"/>
      <c r="DX11" s="470"/>
      <c r="DY11" s="183"/>
      <c r="DZ11" s="454" t="b">
        <f>IF(X11&gt;AA11,"1",IF(X11&lt;AA11,"0"))</f>
        <v>0</v>
      </c>
      <c r="EA11" s="454"/>
      <c r="EB11" s="454" t="b">
        <f>IF(X11&lt;AA11,"1",IF(X11&gt;AA11,"0"))</f>
        <v>0</v>
      </c>
      <c r="EC11" s="454"/>
      <c r="ED11" s="182"/>
      <c r="EE11" s="472"/>
      <c r="EF11" s="470"/>
      <c r="EG11" s="472"/>
      <c r="EH11" s="470"/>
      <c r="EI11" s="183"/>
      <c r="EJ11" s="454" t="b">
        <f>IF(AI11&gt;AL11,"1",IF(AI11&lt;AL11,"0"))</f>
        <v>0</v>
      </c>
      <c r="EK11" s="454"/>
      <c r="EL11" s="454" t="b">
        <f>IF(AI11&lt;AL11,"1",IF(AI11&gt;AL11,"0"))</f>
        <v>0</v>
      </c>
      <c r="EM11" s="454"/>
      <c r="EN11" s="182"/>
      <c r="EO11" s="472"/>
      <c r="EP11" s="470"/>
      <c r="EQ11" s="472"/>
      <c r="ER11" s="470"/>
      <c r="ES11" s="183"/>
      <c r="ET11" s="454" t="b">
        <f>IF(AT11&gt;AW11,"1",IF(AT11&lt;AW11,"0"))</f>
        <v>0</v>
      </c>
      <c r="EU11" s="454"/>
      <c r="EV11" s="454" t="b">
        <f>IF(AT11&lt;AW11,"1",IF(AT11&gt;AW11,"0"))</f>
        <v>0</v>
      </c>
      <c r="EW11" s="454"/>
      <c r="EX11" s="182"/>
      <c r="EY11" s="472"/>
      <c r="EZ11" s="470"/>
      <c r="FA11" s="472"/>
      <c r="FB11" s="454"/>
      <c r="FC11" s="471"/>
      <c r="FD11" s="471"/>
      <c r="FE11" s="454"/>
      <c r="FF11" s="470"/>
      <c r="FG11" s="472"/>
      <c r="FH11" s="454"/>
      <c r="FI11" s="471"/>
      <c r="FJ11" s="471"/>
      <c r="FK11" s="454"/>
      <c r="FL11" s="470"/>
      <c r="FM11" s="473"/>
      <c r="FN11" s="474"/>
      <c r="FO11" s="471"/>
      <c r="FP11" s="471"/>
      <c r="FQ11" s="474"/>
      <c r="FR11" s="479"/>
      <c r="FS11" s="437"/>
      <c r="FT11" s="437"/>
      <c r="FX11" s="513"/>
      <c r="FY11" s="188">
        <f>FA38*1000</f>
        <v>0</v>
      </c>
      <c r="FZ11" s="189">
        <f>RANK(FY11,FY8:FY11)</f>
        <v>1</v>
      </c>
      <c r="GA11" s="190"/>
      <c r="GB11" s="191"/>
      <c r="GC11" s="192"/>
    </row>
    <row r="12" spans="1:185" ht="8.1" customHeight="1" x14ac:dyDescent="0.15">
      <c r="B12" s="467"/>
      <c r="C12" s="468"/>
      <c r="D12" s="468"/>
      <c r="E12" s="468"/>
      <c r="F12" s="468"/>
      <c r="G12" s="468"/>
      <c r="H12" s="468"/>
      <c r="I12" s="469"/>
      <c r="J12" s="496"/>
      <c r="K12" s="497"/>
      <c r="L12" s="497"/>
      <c r="M12" s="497"/>
      <c r="N12" s="497"/>
      <c r="O12" s="497"/>
      <c r="P12" s="497"/>
      <c r="Q12" s="497"/>
      <c r="R12" s="497"/>
      <c r="S12" s="497"/>
      <c r="T12" s="498"/>
      <c r="U12" s="454"/>
      <c r="V12" s="470"/>
      <c r="W12" s="180"/>
      <c r="X12" s="468"/>
      <c r="Y12" s="468"/>
      <c r="Z12" s="478"/>
      <c r="AA12" s="468"/>
      <c r="AB12" s="468"/>
      <c r="AC12" s="177"/>
      <c r="AD12" s="472"/>
      <c r="AE12" s="470"/>
      <c r="AF12" s="644"/>
      <c r="AG12" s="643"/>
      <c r="AH12" s="277"/>
      <c r="AI12" s="651"/>
      <c r="AJ12" s="651"/>
      <c r="AK12" s="334"/>
      <c r="AL12" s="651"/>
      <c r="AM12" s="651"/>
      <c r="AN12" s="277"/>
      <c r="AO12" s="643"/>
      <c r="AP12" s="645"/>
      <c r="AQ12" s="472"/>
      <c r="AR12" s="470"/>
      <c r="AS12" s="180"/>
      <c r="AT12" s="468"/>
      <c r="AU12" s="468"/>
      <c r="AV12" s="478"/>
      <c r="AW12" s="468"/>
      <c r="AX12" s="468"/>
      <c r="AY12" s="177"/>
      <c r="AZ12" s="472"/>
      <c r="BA12" s="470"/>
      <c r="BB12" s="446"/>
      <c r="BC12" s="444"/>
      <c r="BD12" s="444"/>
      <c r="BE12" s="444"/>
      <c r="BF12" s="444"/>
      <c r="BG12" s="447"/>
      <c r="BH12" s="446"/>
      <c r="BI12" s="444"/>
      <c r="BJ12" s="444"/>
      <c r="BK12" s="444"/>
      <c r="BL12" s="444"/>
      <c r="BM12" s="447"/>
      <c r="BN12" s="446"/>
      <c r="BO12" s="444"/>
      <c r="BP12" s="444"/>
      <c r="BQ12" s="444"/>
      <c r="BR12" s="444"/>
      <c r="BS12" s="447"/>
      <c r="BT12" s="488"/>
      <c r="BU12" s="488"/>
      <c r="DE12" s="480"/>
      <c r="DF12" s="481"/>
      <c r="DG12" s="481"/>
      <c r="DH12" s="481"/>
      <c r="DI12" s="481"/>
      <c r="DJ12" s="481"/>
      <c r="DK12" s="481"/>
      <c r="DL12" s="482"/>
      <c r="DM12" s="496"/>
      <c r="DN12" s="497"/>
      <c r="DO12" s="497"/>
      <c r="DP12" s="497"/>
      <c r="DQ12" s="497"/>
      <c r="DR12" s="497"/>
      <c r="DS12" s="497"/>
      <c r="DT12" s="497"/>
      <c r="DU12" s="497"/>
      <c r="DV12" s="498"/>
      <c r="DW12" s="454"/>
      <c r="DX12" s="470"/>
      <c r="DY12" s="183"/>
      <c r="DZ12" s="454"/>
      <c r="EA12" s="454"/>
      <c r="EB12" s="454"/>
      <c r="EC12" s="454"/>
      <c r="ED12" s="182"/>
      <c r="EE12" s="472"/>
      <c r="EF12" s="470"/>
      <c r="EG12" s="472"/>
      <c r="EH12" s="470"/>
      <c r="EI12" s="183"/>
      <c r="EJ12" s="454"/>
      <c r="EK12" s="454"/>
      <c r="EL12" s="454"/>
      <c r="EM12" s="454"/>
      <c r="EN12" s="182"/>
      <c r="EO12" s="472"/>
      <c r="EP12" s="470"/>
      <c r="EQ12" s="472"/>
      <c r="ER12" s="470"/>
      <c r="ES12" s="183"/>
      <c r="ET12" s="454"/>
      <c r="EU12" s="454"/>
      <c r="EV12" s="454"/>
      <c r="EW12" s="454"/>
      <c r="EX12" s="182"/>
      <c r="EY12" s="472"/>
      <c r="EZ12" s="470"/>
      <c r="FA12" s="180"/>
      <c r="FF12" s="177"/>
      <c r="FG12" s="180"/>
      <c r="FL12" s="177"/>
      <c r="FS12" s="437"/>
      <c r="FT12" s="437"/>
      <c r="FZ12" s="190"/>
    </row>
    <row r="13" spans="1:185" ht="8.1" customHeight="1" x14ac:dyDescent="0.15">
      <c r="B13" s="467"/>
      <c r="C13" s="468"/>
      <c r="D13" s="468"/>
      <c r="E13" s="468"/>
      <c r="F13" s="468"/>
      <c r="G13" s="468"/>
      <c r="H13" s="468"/>
      <c r="I13" s="469"/>
      <c r="J13" s="496"/>
      <c r="K13" s="497"/>
      <c r="L13" s="497"/>
      <c r="M13" s="497"/>
      <c r="N13" s="497"/>
      <c r="O13" s="497"/>
      <c r="P13" s="497"/>
      <c r="Q13" s="497"/>
      <c r="R13" s="497"/>
      <c r="S13" s="497"/>
      <c r="T13" s="498"/>
      <c r="U13" s="454"/>
      <c r="V13" s="470"/>
      <c r="W13" s="180"/>
      <c r="X13" s="468"/>
      <c r="Y13" s="468"/>
      <c r="Z13" s="478" t="s">
        <v>557</v>
      </c>
      <c r="AA13" s="468"/>
      <c r="AB13" s="468"/>
      <c r="AC13" s="177"/>
      <c r="AD13" s="472"/>
      <c r="AE13" s="470"/>
      <c r="AF13" s="644"/>
      <c r="AG13" s="643"/>
      <c r="AH13" s="277"/>
      <c r="AI13" s="651"/>
      <c r="AJ13" s="651"/>
      <c r="AK13" s="334"/>
      <c r="AL13" s="651"/>
      <c r="AM13" s="651"/>
      <c r="AN13" s="277"/>
      <c r="AO13" s="643"/>
      <c r="AP13" s="645"/>
      <c r="AQ13" s="472"/>
      <c r="AR13" s="470"/>
      <c r="AS13" s="180"/>
      <c r="AT13" s="468"/>
      <c r="AU13" s="468"/>
      <c r="AV13" s="478" t="s">
        <v>557</v>
      </c>
      <c r="AW13" s="468"/>
      <c r="AX13" s="468"/>
      <c r="AY13" s="177"/>
      <c r="AZ13" s="472"/>
      <c r="BA13" s="470"/>
      <c r="BB13" s="475"/>
      <c r="BC13" s="476"/>
      <c r="BD13" s="476"/>
      <c r="BE13" s="476"/>
      <c r="BF13" s="476"/>
      <c r="BG13" s="477"/>
      <c r="BH13" s="475"/>
      <c r="BI13" s="476"/>
      <c r="BJ13" s="476"/>
      <c r="BK13" s="476"/>
      <c r="BL13" s="476"/>
      <c r="BM13" s="477"/>
      <c r="BN13" s="475"/>
      <c r="BO13" s="476"/>
      <c r="BP13" s="476"/>
      <c r="BQ13" s="476"/>
      <c r="BR13" s="476"/>
      <c r="BS13" s="477"/>
      <c r="BT13" s="488"/>
      <c r="BU13" s="488"/>
      <c r="DE13" s="480"/>
      <c r="DF13" s="481"/>
      <c r="DG13" s="481"/>
      <c r="DH13" s="481"/>
      <c r="DI13" s="481"/>
      <c r="DJ13" s="481"/>
      <c r="DK13" s="481"/>
      <c r="DL13" s="482"/>
      <c r="DM13" s="496"/>
      <c r="DN13" s="497"/>
      <c r="DO13" s="497"/>
      <c r="DP13" s="497"/>
      <c r="DQ13" s="497"/>
      <c r="DR13" s="497"/>
      <c r="DS13" s="497"/>
      <c r="DT13" s="497"/>
      <c r="DU13" s="497"/>
      <c r="DV13" s="498"/>
      <c r="DW13" s="454"/>
      <c r="DX13" s="470"/>
      <c r="DY13" s="183"/>
      <c r="DZ13" s="454" t="b">
        <f>IF(X13&gt;AA13,"1",IF(X13&lt;AA13,"0"))</f>
        <v>0</v>
      </c>
      <c r="EA13" s="454"/>
      <c r="EB13" s="454" t="b">
        <f>IF(X13&lt;AA13,"1",IF(X13&gt;AA13,"0"))</f>
        <v>0</v>
      </c>
      <c r="EC13" s="454"/>
      <c r="ED13" s="182"/>
      <c r="EE13" s="472"/>
      <c r="EF13" s="470"/>
      <c r="EG13" s="472"/>
      <c r="EH13" s="470"/>
      <c r="EI13" s="183"/>
      <c r="EJ13" s="454" t="b">
        <f>IF(AI13&gt;AL13,"1",IF(AI13&lt;AL13,"0"))</f>
        <v>0</v>
      </c>
      <c r="EK13" s="454"/>
      <c r="EL13" s="454" t="b">
        <f>IF(AI13&lt;AL13,"1",IF(AI13&gt;AL13,"0"))</f>
        <v>0</v>
      </c>
      <c r="EM13" s="454"/>
      <c r="EN13" s="182"/>
      <c r="EO13" s="472"/>
      <c r="EP13" s="470"/>
      <c r="EQ13" s="472"/>
      <c r="ER13" s="470"/>
      <c r="ES13" s="183"/>
      <c r="ET13" s="454" t="b">
        <f>IF(AT13&gt;AW13,"1",IF(AT13&lt;AW13,"0"))</f>
        <v>0</v>
      </c>
      <c r="EU13" s="454"/>
      <c r="EV13" s="454" t="b">
        <f>IF(AT13&lt;AW13,"1",IF(AT13&gt;AW13,"0"))</f>
        <v>0</v>
      </c>
      <c r="EW13" s="454"/>
      <c r="EX13" s="182"/>
      <c r="EY13" s="472"/>
      <c r="EZ13" s="470"/>
      <c r="FA13" s="180"/>
      <c r="FF13" s="177"/>
      <c r="FG13" s="180"/>
      <c r="FL13" s="177"/>
      <c r="FS13" s="437"/>
      <c r="FT13" s="437"/>
      <c r="FZ13" s="190"/>
    </row>
    <row r="14" spans="1:185" ht="8.1" customHeight="1" x14ac:dyDescent="0.15">
      <c r="B14" s="446"/>
      <c r="C14" s="444"/>
      <c r="D14" s="444"/>
      <c r="E14" s="444"/>
      <c r="F14" s="444"/>
      <c r="G14" s="444"/>
      <c r="H14" s="444"/>
      <c r="I14" s="447"/>
      <c r="J14" s="496"/>
      <c r="K14" s="497"/>
      <c r="L14" s="497"/>
      <c r="M14" s="497"/>
      <c r="N14" s="497"/>
      <c r="O14" s="497"/>
      <c r="P14" s="497"/>
      <c r="Q14" s="497"/>
      <c r="R14" s="497"/>
      <c r="S14" s="497"/>
      <c r="T14" s="498"/>
      <c r="W14" s="196"/>
      <c r="X14" s="468"/>
      <c r="Y14" s="468"/>
      <c r="Z14" s="478"/>
      <c r="AA14" s="468"/>
      <c r="AB14" s="468"/>
      <c r="AC14" s="197"/>
      <c r="AE14" s="177"/>
      <c r="AF14" s="276"/>
      <c r="AG14" s="277"/>
      <c r="AH14" s="277"/>
      <c r="AI14" s="651"/>
      <c r="AJ14" s="651"/>
      <c r="AK14" s="334"/>
      <c r="AL14" s="651"/>
      <c r="AM14" s="651"/>
      <c r="AN14" s="277"/>
      <c r="AO14" s="277"/>
      <c r="AP14" s="278"/>
      <c r="AQ14" s="180"/>
      <c r="AS14" s="196"/>
      <c r="AT14" s="468"/>
      <c r="AU14" s="468"/>
      <c r="AV14" s="478"/>
      <c r="AW14" s="468"/>
      <c r="AX14" s="468"/>
      <c r="AY14" s="197"/>
      <c r="BA14" s="177"/>
      <c r="BB14" s="455"/>
      <c r="BC14" s="456"/>
      <c r="BD14" s="456"/>
      <c r="BE14" s="456"/>
      <c r="BF14" s="456"/>
      <c r="BG14" s="457"/>
      <c r="BH14" s="461"/>
      <c r="BI14" s="462"/>
      <c r="BJ14" s="462"/>
      <c r="BK14" s="462"/>
      <c r="BL14" s="462"/>
      <c r="BM14" s="463"/>
      <c r="BN14" s="448"/>
      <c r="BO14" s="456"/>
      <c r="BP14" s="456"/>
      <c r="BQ14" s="456"/>
      <c r="BR14" s="456"/>
      <c r="BS14" s="457"/>
      <c r="BT14" s="488"/>
      <c r="BU14" s="488"/>
      <c r="DE14" s="198"/>
      <c r="DF14" s="178"/>
      <c r="DG14" s="178"/>
      <c r="DH14" s="178"/>
      <c r="DI14" s="178"/>
      <c r="DJ14" s="178"/>
      <c r="DK14" s="178"/>
      <c r="DL14" s="179"/>
      <c r="DM14" s="496"/>
      <c r="DN14" s="497"/>
      <c r="DO14" s="497"/>
      <c r="DP14" s="497"/>
      <c r="DQ14" s="497"/>
      <c r="DR14" s="497"/>
      <c r="DS14" s="497"/>
      <c r="DT14" s="497"/>
      <c r="DU14" s="497"/>
      <c r="DV14" s="498"/>
      <c r="DW14" s="181"/>
      <c r="DX14" s="181"/>
      <c r="DY14" s="199"/>
      <c r="DZ14" s="454"/>
      <c r="EA14" s="454"/>
      <c r="EB14" s="454"/>
      <c r="EC14" s="454"/>
      <c r="ED14" s="200"/>
      <c r="EE14" s="181"/>
      <c r="EF14" s="182"/>
      <c r="EG14" s="183"/>
      <c r="EH14" s="181"/>
      <c r="EI14" s="199"/>
      <c r="EJ14" s="454"/>
      <c r="EK14" s="454"/>
      <c r="EL14" s="454"/>
      <c r="EM14" s="454"/>
      <c r="EN14" s="200"/>
      <c r="EO14" s="181"/>
      <c r="EP14" s="182"/>
      <c r="EQ14" s="183"/>
      <c r="ER14" s="181"/>
      <c r="ES14" s="199"/>
      <c r="ET14" s="454"/>
      <c r="EU14" s="454"/>
      <c r="EV14" s="454"/>
      <c r="EW14" s="454"/>
      <c r="EX14" s="200"/>
      <c r="EY14" s="181"/>
      <c r="EZ14" s="182"/>
      <c r="FA14" s="455">
        <f>IF(FE10=0,FA10,FA10/FE10)</f>
        <v>0</v>
      </c>
      <c r="FB14" s="483"/>
      <c r="FC14" s="483"/>
      <c r="FD14" s="483"/>
      <c r="FE14" s="483"/>
      <c r="FF14" s="484"/>
      <c r="FG14" s="455" t="str">
        <f>GB14</f>
        <v>MAX</v>
      </c>
      <c r="FH14" s="483"/>
      <c r="FI14" s="483"/>
      <c r="FJ14" s="483"/>
      <c r="FK14" s="483"/>
      <c r="FL14" s="484"/>
      <c r="FM14" s="448" t="e">
        <f>FM10/FQ10</f>
        <v>#DIV/0!</v>
      </c>
      <c r="FN14" s="449"/>
      <c r="FO14" s="449"/>
      <c r="FP14" s="449"/>
      <c r="FQ14" s="449"/>
      <c r="FR14" s="450"/>
      <c r="FS14" s="437"/>
      <c r="FT14" s="437"/>
      <c r="FX14" s="513" t="s">
        <v>551</v>
      </c>
      <c r="FY14" s="201">
        <f>GC14*100</f>
        <v>700</v>
      </c>
      <c r="FZ14" s="189">
        <f>RANK(FY14,FY14:FY17)</f>
        <v>1</v>
      </c>
      <c r="GB14" s="202" t="str">
        <f>IF(FK10=0,"MAX",FG10/FK10)</f>
        <v>MAX</v>
      </c>
      <c r="GC14">
        <f>IF(GB14="MAX",7,FG10-FK10)</f>
        <v>7</v>
      </c>
    </row>
    <row r="15" spans="1:185" ht="8.1" customHeight="1" x14ac:dyDescent="0.15">
      <c r="B15" s="438"/>
      <c r="C15" s="439"/>
      <c r="D15" s="439"/>
      <c r="E15" s="439"/>
      <c r="F15" s="439"/>
      <c r="G15" s="439"/>
      <c r="H15" s="439"/>
      <c r="I15" s="440"/>
      <c r="J15" s="499"/>
      <c r="K15" s="500"/>
      <c r="L15" s="500"/>
      <c r="M15" s="500"/>
      <c r="N15" s="500"/>
      <c r="O15" s="500"/>
      <c r="P15" s="500"/>
      <c r="Q15" s="500"/>
      <c r="R15" s="500"/>
      <c r="S15" s="500"/>
      <c r="T15" s="501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197"/>
      <c r="AF15" s="279"/>
      <c r="AG15" s="280"/>
      <c r="AH15" s="280"/>
      <c r="AI15" s="280"/>
      <c r="AJ15" s="280"/>
      <c r="AK15" s="280"/>
      <c r="AL15" s="280"/>
      <c r="AM15" s="280"/>
      <c r="AN15" s="280"/>
      <c r="AO15" s="280"/>
      <c r="AP15" s="281"/>
      <c r="AQ15" s="196"/>
      <c r="AR15" s="203"/>
      <c r="AS15" s="203"/>
      <c r="AT15" s="203"/>
      <c r="AU15" s="203"/>
      <c r="AV15" s="203"/>
      <c r="AW15" s="203"/>
      <c r="AX15" s="203"/>
      <c r="AY15" s="203"/>
      <c r="AZ15" s="203"/>
      <c r="BA15" s="197"/>
      <c r="BB15" s="458"/>
      <c r="BC15" s="459"/>
      <c r="BD15" s="459"/>
      <c r="BE15" s="459"/>
      <c r="BF15" s="459"/>
      <c r="BG15" s="460"/>
      <c r="BH15" s="464"/>
      <c r="BI15" s="465"/>
      <c r="BJ15" s="465"/>
      <c r="BK15" s="465"/>
      <c r="BL15" s="465"/>
      <c r="BM15" s="466"/>
      <c r="BN15" s="458"/>
      <c r="BO15" s="459"/>
      <c r="BP15" s="459"/>
      <c r="BQ15" s="459"/>
      <c r="BR15" s="459"/>
      <c r="BS15" s="460"/>
      <c r="BT15" s="488"/>
      <c r="BU15" s="488"/>
      <c r="DE15" s="204"/>
      <c r="DF15" s="205"/>
      <c r="DG15" s="205"/>
      <c r="DH15" s="205"/>
      <c r="DI15" s="205"/>
      <c r="DJ15" s="205"/>
      <c r="DK15" s="205"/>
      <c r="DL15" s="206"/>
      <c r="DM15" s="499"/>
      <c r="DN15" s="500"/>
      <c r="DO15" s="500"/>
      <c r="DP15" s="500"/>
      <c r="DQ15" s="500"/>
      <c r="DR15" s="500"/>
      <c r="DS15" s="500"/>
      <c r="DT15" s="500"/>
      <c r="DU15" s="500"/>
      <c r="DV15" s="501"/>
      <c r="DW15" s="207"/>
      <c r="DX15" s="207"/>
      <c r="DY15" s="207"/>
      <c r="DZ15" s="207"/>
      <c r="EA15" s="207"/>
      <c r="EB15" s="207"/>
      <c r="EC15" s="207"/>
      <c r="ED15" s="207"/>
      <c r="EE15" s="207"/>
      <c r="EF15" s="200"/>
      <c r="EG15" s="199"/>
      <c r="EH15" s="207"/>
      <c r="EI15" s="207"/>
      <c r="EJ15" s="207"/>
      <c r="EK15" s="207"/>
      <c r="EL15" s="207"/>
      <c r="EM15" s="207"/>
      <c r="EN15" s="207"/>
      <c r="EO15" s="207"/>
      <c r="EP15" s="200"/>
      <c r="EQ15" s="199"/>
      <c r="ER15" s="207"/>
      <c r="ES15" s="207"/>
      <c r="ET15" s="207"/>
      <c r="EU15" s="207"/>
      <c r="EV15" s="207"/>
      <c r="EW15" s="207"/>
      <c r="EX15" s="207"/>
      <c r="EY15" s="207"/>
      <c r="EZ15" s="200"/>
      <c r="FA15" s="485"/>
      <c r="FB15" s="486"/>
      <c r="FC15" s="486"/>
      <c r="FD15" s="486"/>
      <c r="FE15" s="486"/>
      <c r="FF15" s="487"/>
      <c r="FG15" s="485"/>
      <c r="FH15" s="486"/>
      <c r="FI15" s="486"/>
      <c r="FJ15" s="486"/>
      <c r="FK15" s="486"/>
      <c r="FL15" s="487"/>
      <c r="FM15" s="451"/>
      <c r="FN15" s="452"/>
      <c r="FO15" s="452"/>
      <c r="FP15" s="452"/>
      <c r="FQ15" s="452"/>
      <c r="FR15" s="453"/>
      <c r="FS15" s="437"/>
      <c r="FT15" s="437"/>
      <c r="FX15" s="513"/>
      <c r="FY15" s="201">
        <f>GC15*100</f>
        <v>700</v>
      </c>
      <c r="FZ15" s="189">
        <f>RANK(FY15,FY14:FY17)</f>
        <v>1</v>
      </c>
      <c r="GB15" s="202" t="str">
        <f>IF(FK18=0,"MAX",FG18/FK18)</f>
        <v>MAX</v>
      </c>
      <c r="GC15">
        <f>IF(GB15="MAX",7,FG18-FK18)</f>
        <v>7</v>
      </c>
    </row>
    <row r="16" spans="1:185" ht="8.1" customHeight="1" x14ac:dyDescent="0.15">
      <c r="B16" s="502">
        <v>2</v>
      </c>
      <c r="C16" s="503"/>
      <c r="D16" s="173"/>
      <c r="E16" s="173"/>
      <c r="F16" s="173"/>
      <c r="G16" s="173"/>
      <c r="H16" s="173"/>
      <c r="I16" s="174"/>
      <c r="T16" s="177"/>
      <c r="U16" s="493"/>
      <c r="V16" s="494"/>
      <c r="W16" s="494"/>
      <c r="X16" s="494"/>
      <c r="Y16" s="494"/>
      <c r="Z16" s="494"/>
      <c r="AA16" s="494"/>
      <c r="AB16" s="494"/>
      <c r="AC16" s="494"/>
      <c r="AD16" s="494"/>
      <c r="AE16" s="495"/>
      <c r="AF16" s="186"/>
      <c r="AG16" s="173"/>
      <c r="AH16" s="173"/>
      <c r="AI16" s="173"/>
      <c r="AJ16" s="173"/>
      <c r="AK16" s="173"/>
      <c r="AL16" s="173"/>
      <c r="AM16" s="173"/>
      <c r="AN16" s="173"/>
      <c r="AO16" s="442" t="s">
        <v>677</v>
      </c>
      <c r="AP16" s="443"/>
      <c r="AQ16" s="273"/>
      <c r="AR16" s="274"/>
      <c r="AS16" s="274"/>
      <c r="AT16" s="274"/>
      <c r="AU16" s="274"/>
      <c r="AV16" s="274"/>
      <c r="AW16" s="274"/>
      <c r="AX16" s="274"/>
      <c r="AY16" s="274"/>
      <c r="AZ16" s="274"/>
      <c r="BA16" s="275"/>
      <c r="BB16" s="441"/>
      <c r="BC16" s="442"/>
      <c r="BD16" s="442"/>
      <c r="BE16" s="442"/>
      <c r="BF16" s="442"/>
      <c r="BG16" s="443"/>
      <c r="BH16" s="441"/>
      <c r="BI16" s="442"/>
      <c r="BJ16" s="442"/>
      <c r="BK16" s="442"/>
      <c r="BL16" s="442"/>
      <c r="BM16" s="443"/>
      <c r="BN16" s="441"/>
      <c r="BO16" s="442"/>
      <c r="BP16" s="442"/>
      <c r="BQ16" s="442"/>
      <c r="BR16" s="442"/>
      <c r="BS16" s="443"/>
      <c r="BT16" s="488"/>
      <c r="BU16" s="488"/>
      <c r="DE16" s="489">
        <v>2</v>
      </c>
      <c r="DF16" s="490"/>
      <c r="DG16" s="175"/>
      <c r="DH16" s="175"/>
      <c r="DI16" s="175"/>
      <c r="DJ16" s="175"/>
      <c r="DK16" s="175"/>
      <c r="DL16" s="176"/>
      <c r="DM16" s="208"/>
      <c r="DN16" s="208"/>
      <c r="DO16" s="208"/>
      <c r="DP16" s="208"/>
      <c r="DQ16" s="208"/>
      <c r="DR16" s="208"/>
      <c r="DS16" s="208"/>
      <c r="DT16" s="208"/>
      <c r="DU16" s="208"/>
      <c r="DV16" s="209"/>
      <c r="DW16" s="493"/>
      <c r="DX16" s="494"/>
      <c r="DY16" s="494"/>
      <c r="DZ16" s="494"/>
      <c r="EA16" s="494"/>
      <c r="EB16" s="494"/>
      <c r="EC16" s="494"/>
      <c r="ED16" s="494"/>
      <c r="EE16" s="494"/>
      <c r="EF16" s="495"/>
      <c r="EG16" s="193"/>
      <c r="EH16" s="210"/>
      <c r="EI16" s="210"/>
      <c r="EJ16" s="210"/>
      <c r="EK16" s="210"/>
      <c r="EL16" s="210"/>
      <c r="EM16" s="210"/>
      <c r="EN16" s="210"/>
      <c r="EO16" s="210"/>
      <c r="EP16" s="194"/>
      <c r="EQ16" s="193"/>
      <c r="ER16" s="210"/>
      <c r="ES16" s="210"/>
      <c r="ET16" s="210"/>
      <c r="EU16" s="210"/>
      <c r="EV16" s="210"/>
      <c r="EW16" s="210"/>
      <c r="EX16" s="210"/>
      <c r="EY16" s="210"/>
      <c r="EZ16" s="194"/>
      <c r="FA16" s="184">
        <f>COUNTIF(DM18,"=2")</f>
        <v>0</v>
      </c>
      <c r="FB16" s="185">
        <f>COUNTIF(EG18,"=2")</f>
        <v>0</v>
      </c>
      <c r="FC16" s="185">
        <f>COUNTIF(EQ18,"=2")</f>
        <v>0</v>
      </c>
      <c r="FD16" s="173"/>
      <c r="FE16" s="173"/>
      <c r="FF16" s="174"/>
      <c r="FG16" s="186"/>
      <c r="FH16" s="173"/>
      <c r="FI16" s="173"/>
      <c r="FJ16" s="173"/>
      <c r="FK16" s="173"/>
      <c r="FL16" s="174"/>
      <c r="FM16" s="187">
        <f>SUM(M17:N22)</f>
        <v>0</v>
      </c>
      <c r="FN16" s="187">
        <f>SUM(AI17:AJ22)</f>
        <v>0</v>
      </c>
      <c r="FO16" s="187">
        <f>SUM(AT17:AU22)</f>
        <v>0</v>
      </c>
      <c r="FS16" s="437"/>
      <c r="FT16" s="437"/>
      <c r="FX16" s="513"/>
      <c r="FY16" s="201">
        <f>GC16*100</f>
        <v>700</v>
      </c>
      <c r="FZ16" s="189">
        <f>RANK(FY16,FY14:FY17)</f>
        <v>1</v>
      </c>
      <c r="GB16" s="202" t="str">
        <f>IF(FK26=0,"MAX",FG26/FK26)</f>
        <v>MAX</v>
      </c>
      <c r="GC16">
        <f>IF(GB16="MAX",7,FG26-FK26)</f>
        <v>7</v>
      </c>
    </row>
    <row r="17" spans="2:185" ht="8.1" customHeight="1" x14ac:dyDescent="0.15">
      <c r="B17" s="467"/>
      <c r="C17" s="468"/>
      <c r="I17" s="177"/>
      <c r="L17" s="186"/>
      <c r="M17" s="454"/>
      <c r="N17" s="454"/>
      <c r="O17" s="478" t="s">
        <v>557</v>
      </c>
      <c r="P17" s="454"/>
      <c r="Q17" s="454"/>
      <c r="R17" s="174"/>
      <c r="T17" s="177"/>
      <c r="U17" s="496"/>
      <c r="V17" s="497"/>
      <c r="W17" s="497"/>
      <c r="X17" s="497"/>
      <c r="Y17" s="497"/>
      <c r="Z17" s="497"/>
      <c r="AA17" s="497"/>
      <c r="AB17" s="497"/>
      <c r="AC17" s="497"/>
      <c r="AD17" s="497"/>
      <c r="AE17" s="498"/>
      <c r="AF17" s="180"/>
      <c r="AH17" s="186"/>
      <c r="AI17" s="468"/>
      <c r="AJ17" s="468"/>
      <c r="AK17" s="478" t="s">
        <v>557</v>
      </c>
      <c r="AL17" s="468"/>
      <c r="AM17" s="468"/>
      <c r="AN17" s="174"/>
      <c r="AO17" s="444"/>
      <c r="AP17" s="447"/>
      <c r="AQ17" s="276"/>
      <c r="AR17" s="277"/>
      <c r="AS17" s="277"/>
      <c r="AT17" s="651"/>
      <c r="AU17" s="651"/>
      <c r="AV17" s="334"/>
      <c r="AW17" s="651"/>
      <c r="AX17" s="651"/>
      <c r="AY17" s="277"/>
      <c r="AZ17" s="277"/>
      <c r="BA17" s="278"/>
      <c r="BB17" s="446"/>
      <c r="BC17" s="444"/>
      <c r="BD17" s="444"/>
      <c r="BE17" s="444"/>
      <c r="BF17" s="444"/>
      <c r="BG17" s="447"/>
      <c r="BH17" s="446"/>
      <c r="BI17" s="444"/>
      <c r="BJ17" s="444"/>
      <c r="BK17" s="444"/>
      <c r="BL17" s="444"/>
      <c r="BM17" s="447"/>
      <c r="BN17" s="446"/>
      <c r="BO17" s="444"/>
      <c r="BP17" s="444"/>
      <c r="BQ17" s="444"/>
      <c r="BR17" s="444"/>
      <c r="BS17" s="447"/>
      <c r="BT17" s="488"/>
      <c r="BU17" s="488"/>
      <c r="DE17" s="491"/>
      <c r="DF17" s="492"/>
      <c r="DG17" s="178"/>
      <c r="DH17" s="178"/>
      <c r="DI17" s="178"/>
      <c r="DJ17" s="178"/>
      <c r="DK17" s="178"/>
      <c r="DL17" s="179"/>
      <c r="DM17" s="208"/>
      <c r="DN17" s="208"/>
      <c r="DO17" s="211"/>
      <c r="DP17" s="454" t="b">
        <f>IF(M17&gt;P17,"1",IF(M17&lt;P17,"0"))</f>
        <v>0</v>
      </c>
      <c r="DQ17" s="454"/>
      <c r="DR17" s="454" t="b">
        <f>IF(M17&lt;P17,"1",IF(M17&gt;P17,"0"))</f>
        <v>0</v>
      </c>
      <c r="DS17" s="454"/>
      <c r="DT17" s="212"/>
      <c r="DU17" s="208"/>
      <c r="DV17" s="209"/>
      <c r="DW17" s="496"/>
      <c r="DX17" s="497"/>
      <c r="DY17" s="497"/>
      <c r="DZ17" s="497"/>
      <c r="EA17" s="497"/>
      <c r="EB17" s="497"/>
      <c r="EC17" s="497"/>
      <c r="ED17" s="497"/>
      <c r="EE17" s="497"/>
      <c r="EF17" s="498"/>
      <c r="EG17" s="183"/>
      <c r="EH17" s="181"/>
      <c r="EI17" s="193"/>
      <c r="EJ17" s="454" t="b">
        <f>IF(AI17&gt;AL17,"1",IF(AI17&lt;AL17,"0"))</f>
        <v>0</v>
      </c>
      <c r="EK17" s="454"/>
      <c r="EL17" s="454" t="b">
        <f>IF(AI17&lt;AL17,"1",IF(AI17&gt;AL17,"0"))</f>
        <v>0</v>
      </c>
      <c r="EM17" s="454"/>
      <c r="EN17" s="194"/>
      <c r="EO17" s="181"/>
      <c r="EP17" s="182"/>
      <c r="EQ17" s="183"/>
      <c r="ER17" s="181"/>
      <c r="ES17" s="193"/>
      <c r="ET17" s="454" t="b">
        <f>IF(AT17&gt;AW17,"1",IF(AT17&lt;AW17,"0"))</f>
        <v>0</v>
      </c>
      <c r="EU17" s="454"/>
      <c r="EV17" s="454" t="b">
        <f>IF(AT17&lt;AW17,"1",IF(AT17&gt;AW17,"0"))</f>
        <v>0</v>
      </c>
      <c r="EW17" s="454"/>
      <c r="EX17" s="194"/>
      <c r="EY17" s="181"/>
      <c r="EZ17" s="182"/>
      <c r="FA17" s="180"/>
      <c r="FD17" s="187">
        <f>COUNTIF(DU18,"=2")</f>
        <v>0</v>
      </c>
      <c r="FE17" s="187">
        <f>COUNTIF(EO18,"=2")</f>
        <v>0</v>
      </c>
      <c r="FF17" s="195">
        <f>COUNTIF(EY18,"=2")</f>
        <v>0</v>
      </c>
      <c r="FG17" s="180"/>
      <c r="FL17" s="177"/>
      <c r="FP17" s="187">
        <f>SUM(P17:Q22)</f>
        <v>0</v>
      </c>
      <c r="FQ17" s="187">
        <f>SUM(AL17:AM22)</f>
        <v>0</v>
      </c>
      <c r="FR17" s="187">
        <f>SUM(AW17:AX22)</f>
        <v>0</v>
      </c>
      <c r="FS17" s="437"/>
      <c r="FT17" s="437"/>
      <c r="FX17" s="513"/>
      <c r="FY17" s="201">
        <f>GC17*100</f>
        <v>0</v>
      </c>
      <c r="FZ17" s="189">
        <f>RANK(FY17,FY14:FY17)</f>
        <v>4</v>
      </c>
      <c r="GB17" s="202" t="str">
        <f>IF(FK34=0,"MAX",FG34/FK34)</f>
        <v>MAX</v>
      </c>
      <c r="GC17">
        <f>IF(GB17="MAX",,FG34-FK34)</f>
        <v>0</v>
      </c>
    </row>
    <row r="18" spans="2:185" ht="8.1" customHeight="1" x14ac:dyDescent="0.15">
      <c r="B18" s="467" t="s">
        <v>657</v>
      </c>
      <c r="C18" s="468"/>
      <c r="D18" s="468"/>
      <c r="E18" s="468"/>
      <c r="F18" s="468"/>
      <c r="G18" s="468"/>
      <c r="H18" s="468"/>
      <c r="I18" s="469"/>
      <c r="J18" s="454"/>
      <c r="K18" s="470"/>
      <c r="L18" s="180"/>
      <c r="M18" s="454"/>
      <c r="N18" s="454"/>
      <c r="O18" s="478"/>
      <c r="P18" s="454"/>
      <c r="Q18" s="454"/>
      <c r="R18" s="177"/>
      <c r="S18" s="472"/>
      <c r="T18" s="470"/>
      <c r="U18" s="496"/>
      <c r="V18" s="497"/>
      <c r="W18" s="497"/>
      <c r="X18" s="497"/>
      <c r="Y18" s="497"/>
      <c r="Z18" s="497"/>
      <c r="AA18" s="497"/>
      <c r="AB18" s="497"/>
      <c r="AC18" s="497"/>
      <c r="AD18" s="497"/>
      <c r="AE18" s="498"/>
      <c r="AF18" s="472"/>
      <c r="AG18" s="470"/>
      <c r="AH18" s="180"/>
      <c r="AI18" s="468"/>
      <c r="AJ18" s="468"/>
      <c r="AK18" s="478"/>
      <c r="AL18" s="468"/>
      <c r="AM18" s="468"/>
      <c r="AN18" s="177"/>
      <c r="AO18" s="472"/>
      <c r="AP18" s="470"/>
      <c r="AQ18" s="644">
        <f>EQ18</f>
        <v>0</v>
      </c>
      <c r="AR18" s="643"/>
      <c r="AS18" s="277"/>
      <c r="AT18" s="651"/>
      <c r="AU18" s="651"/>
      <c r="AV18" s="334"/>
      <c r="AW18" s="651"/>
      <c r="AX18" s="651"/>
      <c r="AY18" s="277"/>
      <c r="AZ18" s="643">
        <f>EY18</f>
        <v>0</v>
      </c>
      <c r="BA18" s="645"/>
      <c r="BB18" s="472"/>
      <c r="BC18" s="454"/>
      <c r="BD18" s="471"/>
      <c r="BE18" s="471"/>
      <c r="BF18" s="454"/>
      <c r="BG18" s="470"/>
      <c r="BH18" s="472"/>
      <c r="BI18" s="454"/>
      <c r="BJ18" s="471"/>
      <c r="BK18" s="471"/>
      <c r="BL18" s="454"/>
      <c r="BM18" s="470"/>
      <c r="BN18" s="473"/>
      <c r="BO18" s="474"/>
      <c r="BP18" s="471"/>
      <c r="BQ18" s="471"/>
      <c r="BR18" s="474"/>
      <c r="BS18" s="479"/>
      <c r="BT18" s="488"/>
      <c r="BU18" s="488"/>
      <c r="DE18" s="480" t="str">
        <f>B18</f>
        <v>エール</v>
      </c>
      <c r="DF18" s="481"/>
      <c r="DG18" s="481"/>
      <c r="DH18" s="481"/>
      <c r="DI18" s="481"/>
      <c r="DJ18" s="481"/>
      <c r="DK18" s="481"/>
      <c r="DL18" s="482"/>
      <c r="DM18" s="454">
        <f>DP17+DP19+DP21</f>
        <v>0</v>
      </c>
      <c r="DN18" s="470"/>
      <c r="DO18" s="213"/>
      <c r="DP18" s="454"/>
      <c r="DQ18" s="454"/>
      <c r="DR18" s="454"/>
      <c r="DS18" s="454"/>
      <c r="DT18" s="209"/>
      <c r="DU18" s="472">
        <f>DR17+DR19+DR21</f>
        <v>0</v>
      </c>
      <c r="DV18" s="470"/>
      <c r="DW18" s="496"/>
      <c r="DX18" s="497"/>
      <c r="DY18" s="497"/>
      <c r="DZ18" s="497"/>
      <c r="EA18" s="497"/>
      <c r="EB18" s="497"/>
      <c r="EC18" s="497"/>
      <c r="ED18" s="497"/>
      <c r="EE18" s="497"/>
      <c r="EF18" s="498"/>
      <c r="EG18" s="472">
        <f>EJ17+EJ19+EJ21</f>
        <v>0</v>
      </c>
      <c r="EH18" s="470"/>
      <c r="EI18" s="183"/>
      <c r="EJ18" s="454"/>
      <c r="EK18" s="454"/>
      <c r="EL18" s="454"/>
      <c r="EM18" s="454"/>
      <c r="EN18" s="182"/>
      <c r="EO18" s="472">
        <f>EL17+EL19+EL21</f>
        <v>0</v>
      </c>
      <c r="EP18" s="470"/>
      <c r="EQ18" s="472">
        <f>ET17+ET19+ET21</f>
        <v>0</v>
      </c>
      <c r="ER18" s="470"/>
      <c r="ES18" s="183"/>
      <c r="ET18" s="454"/>
      <c r="EU18" s="454"/>
      <c r="EV18" s="454"/>
      <c r="EW18" s="454"/>
      <c r="EX18" s="182"/>
      <c r="EY18" s="472">
        <f>EV17+EV19+EV21</f>
        <v>0</v>
      </c>
      <c r="EZ18" s="470"/>
      <c r="FA18" s="472">
        <f>SUM(FA16:FC16)</f>
        <v>0</v>
      </c>
      <c r="FB18" s="454"/>
      <c r="FC18" s="471"/>
      <c r="FD18" s="471"/>
      <c r="FE18" s="454">
        <f>SUM(FD17:FF17)</f>
        <v>0</v>
      </c>
      <c r="FF18" s="470"/>
      <c r="FG18" s="472">
        <f>SUM(DM18,EG18,EQ18)</f>
        <v>0</v>
      </c>
      <c r="FH18" s="454"/>
      <c r="FI18" s="471"/>
      <c r="FJ18" s="471"/>
      <c r="FK18" s="454">
        <f>SUM(DU18,EO18,EY18)</f>
        <v>0</v>
      </c>
      <c r="FL18" s="470"/>
      <c r="FM18" s="473">
        <f>SUM(FM16:FO16)</f>
        <v>0</v>
      </c>
      <c r="FN18" s="474"/>
      <c r="FO18" s="471"/>
      <c r="FP18" s="471"/>
      <c r="FQ18" s="474">
        <f>SUM(FP17:FR17)</f>
        <v>0</v>
      </c>
      <c r="FR18" s="479"/>
      <c r="FS18" s="437"/>
      <c r="FT18" s="437"/>
      <c r="FZ18" s="190"/>
    </row>
    <row r="19" spans="2:185" ht="8.1" customHeight="1" x14ac:dyDescent="0.15">
      <c r="B19" s="467"/>
      <c r="C19" s="468"/>
      <c r="D19" s="468"/>
      <c r="E19" s="468"/>
      <c r="F19" s="468"/>
      <c r="G19" s="468"/>
      <c r="H19" s="468"/>
      <c r="I19" s="469"/>
      <c r="J19" s="454"/>
      <c r="K19" s="470"/>
      <c r="L19" s="180"/>
      <c r="M19" s="454"/>
      <c r="N19" s="454"/>
      <c r="O19" s="478" t="s">
        <v>557</v>
      </c>
      <c r="P19" s="454"/>
      <c r="Q19" s="454"/>
      <c r="R19" s="177"/>
      <c r="S19" s="472"/>
      <c r="T19" s="470"/>
      <c r="U19" s="496"/>
      <c r="V19" s="497"/>
      <c r="W19" s="497"/>
      <c r="X19" s="497"/>
      <c r="Y19" s="497"/>
      <c r="Z19" s="497"/>
      <c r="AA19" s="497"/>
      <c r="AB19" s="497"/>
      <c r="AC19" s="497"/>
      <c r="AD19" s="497"/>
      <c r="AE19" s="498"/>
      <c r="AF19" s="472"/>
      <c r="AG19" s="470"/>
      <c r="AH19" s="180"/>
      <c r="AI19" s="468"/>
      <c r="AJ19" s="468"/>
      <c r="AK19" s="478" t="s">
        <v>557</v>
      </c>
      <c r="AL19" s="468"/>
      <c r="AM19" s="468"/>
      <c r="AN19" s="177"/>
      <c r="AO19" s="472"/>
      <c r="AP19" s="470"/>
      <c r="AQ19" s="644"/>
      <c r="AR19" s="643"/>
      <c r="AS19" s="277"/>
      <c r="AT19" s="651"/>
      <c r="AU19" s="651"/>
      <c r="AV19" s="334"/>
      <c r="AW19" s="651"/>
      <c r="AX19" s="651"/>
      <c r="AY19" s="277"/>
      <c r="AZ19" s="643"/>
      <c r="BA19" s="645"/>
      <c r="BB19" s="472"/>
      <c r="BC19" s="454"/>
      <c r="BD19" s="471"/>
      <c r="BE19" s="471"/>
      <c r="BF19" s="454"/>
      <c r="BG19" s="470"/>
      <c r="BH19" s="472"/>
      <c r="BI19" s="454"/>
      <c r="BJ19" s="471"/>
      <c r="BK19" s="471"/>
      <c r="BL19" s="454"/>
      <c r="BM19" s="470"/>
      <c r="BN19" s="473"/>
      <c r="BO19" s="474"/>
      <c r="BP19" s="471"/>
      <c r="BQ19" s="471"/>
      <c r="BR19" s="474"/>
      <c r="BS19" s="479"/>
      <c r="BT19" s="488"/>
      <c r="BU19" s="488"/>
      <c r="DE19" s="480"/>
      <c r="DF19" s="481"/>
      <c r="DG19" s="481"/>
      <c r="DH19" s="481"/>
      <c r="DI19" s="481"/>
      <c r="DJ19" s="481"/>
      <c r="DK19" s="481"/>
      <c r="DL19" s="482"/>
      <c r="DM19" s="454"/>
      <c r="DN19" s="470"/>
      <c r="DO19" s="213"/>
      <c r="DP19" s="454" t="b">
        <f>IF(M19&gt;P19,"1",IF(M19&lt;P19,"0"))</f>
        <v>0</v>
      </c>
      <c r="DQ19" s="454"/>
      <c r="DR19" s="454" t="b">
        <f>IF(M19&lt;P19,"1",IF(M19&gt;P19,"0"))</f>
        <v>0</v>
      </c>
      <c r="DS19" s="454"/>
      <c r="DT19" s="209"/>
      <c r="DU19" s="472"/>
      <c r="DV19" s="470"/>
      <c r="DW19" s="496"/>
      <c r="DX19" s="497"/>
      <c r="DY19" s="497"/>
      <c r="DZ19" s="497"/>
      <c r="EA19" s="497"/>
      <c r="EB19" s="497"/>
      <c r="EC19" s="497"/>
      <c r="ED19" s="497"/>
      <c r="EE19" s="497"/>
      <c r="EF19" s="498"/>
      <c r="EG19" s="472"/>
      <c r="EH19" s="470"/>
      <c r="EI19" s="183"/>
      <c r="EJ19" s="454" t="b">
        <f>IF(AI19&gt;AL19,"1",IF(AI19&lt;AL19,"0"))</f>
        <v>0</v>
      </c>
      <c r="EK19" s="454"/>
      <c r="EL19" s="454" t="b">
        <f>IF(AI19&lt;AL19,"1",IF(AI19&gt;AL19,"0"))</f>
        <v>0</v>
      </c>
      <c r="EM19" s="454"/>
      <c r="EN19" s="182"/>
      <c r="EO19" s="472"/>
      <c r="EP19" s="470"/>
      <c r="EQ19" s="472"/>
      <c r="ER19" s="470"/>
      <c r="ES19" s="183"/>
      <c r="ET19" s="454" t="b">
        <f>IF(AT19&gt;AW19,"1",IF(AT19&lt;AW19,"0"))</f>
        <v>0</v>
      </c>
      <c r="EU19" s="454"/>
      <c r="EV19" s="454" t="b">
        <f>IF(AT19&lt;AW19,"1",IF(AT19&gt;AW19,"0"))</f>
        <v>0</v>
      </c>
      <c r="EW19" s="454"/>
      <c r="EX19" s="182"/>
      <c r="EY19" s="472"/>
      <c r="EZ19" s="470"/>
      <c r="FA19" s="472"/>
      <c r="FB19" s="454"/>
      <c r="FC19" s="471"/>
      <c r="FD19" s="471"/>
      <c r="FE19" s="454"/>
      <c r="FF19" s="470"/>
      <c r="FG19" s="472"/>
      <c r="FH19" s="454"/>
      <c r="FI19" s="471"/>
      <c r="FJ19" s="471"/>
      <c r="FK19" s="454"/>
      <c r="FL19" s="470"/>
      <c r="FM19" s="473"/>
      <c r="FN19" s="474"/>
      <c r="FO19" s="471"/>
      <c r="FP19" s="471"/>
      <c r="FQ19" s="474"/>
      <c r="FR19" s="479"/>
      <c r="FS19" s="437"/>
      <c r="FT19" s="437"/>
      <c r="FZ19" s="190"/>
    </row>
    <row r="20" spans="2:185" ht="8.1" customHeight="1" x14ac:dyDescent="0.15">
      <c r="B20" s="467"/>
      <c r="C20" s="468"/>
      <c r="D20" s="468"/>
      <c r="E20" s="468"/>
      <c r="F20" s="468"/>
      <c r="G20" s="468"/>
      <c r="H20" s="468"/>
      <c r="I20" s="469"/>
      <c r="J20" s="454"/>
      <c r="K20" s="470"/>
      <c r="L20" s="180"/>
      <c r="M20" s="454"/>
      <c r="N20" s="454"/>
      <c r="O20" s="478"/>
      <c r="P20" s="454"/>
      <c r="Q20" s="454"/>
      <c r="R20" s="177"/>
      <c r="S20" s="472"/>
      <c r="T20" s="470"/>
      <c r="U20" s="496"/>
      <c r="V20" s="497"/>
      <c r="W20" s="497"/>
      <c r="X20" s="497"/>
      <c r="Y20" s="497"/>
      <c r="Z20" s="497"/>
      <c r="AA20" s="497"/>
      <c r="AB20" s="497"/>
      <c r="AC20" s="497"/>
      <c r="AD20" s="497"/>
      <c r="AE20" s="498"/>
      <c r="AF20" s="472"/>
      <c r="AG20" s="470"/>
      <c r="AH20" s="180"/>
      <c r="AI20" s="468"/>
      <c r="AJ20" s="468"/>
      <c r="AK20" s="478"/>
      <c r="AL20" s="468"/>
      <c r="AM20" s="468"/>
      <c r="AN20" s="177"/>
      <c r="AO20" s="472"/>
      <c r="AP20" s="470"/>
      <c r="AQ20" s="644"/>
      <c r="AR20" s="643"/>
      <c r="AS20" s="277"/>
      <c r="AT20" s="651"/>
      <c r="AU20" s="651"/>
      <c r="AV20" s="334"/>
      <c r="AW20" s="651"/>
      <c r="AX20" s="651"/>
      <c r="AY20" s="277"/>
      <c r="AZ20" s="643"/>
      <c r="BA20" s="645"/>
      <c r="BB20" s="446"/>
      <c r="BC20" s="444"/>
      <c r="BD20" s="444"/>
      <c r="BE20" s="444"/>
      <c r="BF20" s="444"/>
      <c r="BG20" s="447"/>
      <c r="BH20" s="446"/>
      <c r="BI20" s="444"/>
      <c r="BJ20" s="444"/>
      <c r="BK20" s="444"/>
      <c r="BL20" s="444"/>
      <c r="BM20" s="447"/>
      <c r="BN20" s="446"/>
      <c r="BO20" s="444"/>
      <c r="BP20" s="444"/>
      <c r="BQ20" s="444"/>
      <c r="BR20" s="444"/>
      <c r="BS20" s="447"/>
      <c r="BT20" s="488"/>
      <c r="BU20" s="488"/>
      <c r="DE20" s="480"/>
      <c r="DF20" s="481"/>
      <c r="DG20" s="481"/>
      <c r="DH20" s="481"/>
      <c r="DI20" s="481"/>
      <c r="DJ20" s="481"/>
      <c r="DK20" s="481"/>
      <c r="DL20" s="482"/>
      <c r="DM20" s="454"/>
      <c r="DN20" s="470"/>
      <c r="DO20" s="213"/>
      <c r="DP20" s="454"/>
      <c r="DQ20" s="454"/>
      <c r="DR20" s="454"/>
      <c r="DS20" s="454"/>
      <c r="DT20" s="209"/>
      <c r="DU20" s="472"/>
      <c r="DV20" s="470"/>
      <c r="DW20" s="496"/>
      <c r="DX20" s="497"/>
      <c r="DY20" s="497"/>
      <c r="DZ20" s="497"/>
      <c r="EA20" s="497"/>
      <c r="EB20" s="497"/>
      <c r="EC20" s="497"/>
      <c r="ED20" s="497"/>
      <c r="EE20" s="497"/>
      <c r="EF20" s="498"/>
      <c r="EG20" s="472"/>
      <c r="EH20" s="470"/>
      <c r="EI20" s="183"/>
      <c r="EJ20" s="454"/>
      <c r="EK20" s="454"/>
      <c r="EL20" s="454"/>
      <c r="EM20" s="454"/>
      <c r="EN20" s="182"/>
      <c r="EO20" s="472"/>
      <c r="EP20" s="470"/>
      <c r="EQ20" s="472"/>
      <c r="ER20" s="470"/>
      <c r="ES20" s="183"/>
      <c r="ET20" s="454"/>
      <c r="EU20" s="454"/>
      <c r="EV20" s="454"/>
      <c r="EW20" s="454"/>
      <c r="EX20" s="182"/>
      <c r="EY20" s="472"/>
      <c r="EZ20" s="470"/>
      <c r="FA20" s="180"/>
      <c r="FF20" s="177"/>
      <c r="FG20" s="180"/>
      <c r="FL20" s="177"/>
      <c r="FS20" s="437"/>
      <c r="FT20" s="437"/>
      <c r="FX20" s="513" t="s">
        <v>552</v>
      </c>
      <c r="FY20" s="214" t="e">
        <f>FM14*10</f>
        <v>#DIV/0!</v>
      </c>
      <c r="FZ20" s="189" t="e">
        <f>RANK(FY20,FY20:FY23)</f>
        <v>#DIV/0!</v>
      </c>
    </row>
    <row r="21" spans="2:185" ht="8.1" customHeight="1" x14ac:dyDescent="0.15">
      <c r="B21" s="467"/>
      <c r="C21" s="468"/>
      <c r="D21" s="468"/>
      <c r="E21" s="468"/>
      <c r="F21" s="468"/>
      <c r="G21" s="468"/>
      <c r="H21" s="468"/>
      <c r="I21" s="469"/>
      <c r="J21" s="454"/>
      <c r="K21" s="470"/>
      <c r="L21" s="180"/>
      <c r="M21" s="454"/>
      <c r="N21" s="454"/>
      <c r="O21" s="478" t="s">
        <v>557</v>
      </c>
      <c r="P21" s="454"/>
      <c r="Q21" s="454"/>
      <c r="R21" s="177"/>
      <c r="S21" s="472"/>
      <c r="T21" s="470"/>
      <c r="U21" s="496"/>
      <c r="V21" s="497"/>
      <c r="W21" s="497"/>
      <c r="X21" s="497"/>
      <c r="Y21" s="497"/>
      <c r="Z21" s="497"/>
      <c r="AA21" s="497"/>
      <c r="AB21" s="497"/>
      <c r="AC21" s="497"/>
      <c r="AD21" s="497"/>
      <c r="AE21" s="498"/>
      <c r="AF21" s="472"/>
      <c r="AG21" s="470"/>
      <c r="AH21" s="180"/>
      <c r="AI21" s="468"/>
      <c r="AJ21" s="468"/>
      <c r="AK21" s="478" t="s">
        <v>557</v>
      </c>
      <c r="AL21" s="468"/>
      <c r="AM21" s="468"/>
      <c r="AN21" s="177"/>
      <c r="AO21" s="472"/>
      <c r="AP21" s="470"/>
      <c r="AQ21" s="644"/>
      <c r="AR21" s="643"/>
      <c r="AS21" s="277"/>
      <c r="AT21" s="651"/>
      <c r="AU21" s="651"/>
      <c r="AV21" s="334"/>
      <c r="AW21" s="651"/>
      <c r="AX21" s="651"/>
      <c r="AY21" s="277"/>
      <c r="AZ21" s="643"/>
      <c r="BA21" s="645"/>
      <c r="BB21" s="475"/>
      <c r="BC21" s="476"/>
      <c r="BD21" s="476"/>
      <c r="BE21" s="476"/>
      <c r="BF21" s="476"/>
      <c r="BG21" s="477"/>
      <c r="BH21" s="475"/>
      <c r="BI21" s="476"/>
      <c r="BJ21" s="476"/>
      <c r="BK21" s="476"/>
      <c r="BL21" s="476"/>
      <c r="BM21" s="477"/>
      <c r="BN21" s="475"/>
      <c r="BO21" s="476"/>
      <c r="BP21" s="476"/>
      <c r="BQ21" s="476"/>
      <c r="BR21" s="476"/>
      <c r="BS21" s="477"/>
      <c r="BT21" s="488"/>
      <c r="BU21" s="488"/>
      <c r="DE21" s="480"/>
      <c r="DF21" s="481"/>
      <c r="DG21" s="481"/>
      <c r="DH21" s="481"/>
      <c r="DI21" s="481"/>
      <c r="DJ21" s="481"/>
      <c r="DK21" s="481"/>
      <c r="DL21" s="482"/>
      <c r="DM21" s="454"/>
      <c r="DN21" s="470"/>
      <c r="DO21" s="213"/>
      <c r="DP21" s="454" t="b">
        <f>IF(M21&gt;P21,"1",IF(M21&lt;P21,"0"))</f>
        <v>0</v>
      </c>
      <c r="DQ21" s="454"/>
      <c r="DR21" s="454" t="b">
        <f>IF(M21&lt;P21,"1",IF(M21&gt;P21,"0"))</f>
        <v>0</v>
      </c>
      <c r="DS21" s="454"/>
      <c r="DT21" s="209"/>
      <c r="DU21" s="472"/>
      <c r="DV21" s="470"/>
      <c r="DW21" s="496"/>
      <c r="DX21" s="497"/>
      <c r="DY21" s="497"/>
      <c r="DZ21" s="497"/>
      <c r="EA21" s="497"/>
      <c r="EB21" s="497"/>
      <c r="EC21" s="497"/>
      <c r="ED21" s="497"/>
      <c r="EE21" s="497"/>
      <c r="EF21" s="498"/>
      <c r="EG21" s="472"/>
      <c r="EH21" s="470"/>
      <c r="EI21" s="183"/>
      <c r="EJ21" s="454" t="b">
        <f>IF(AI21&gt;AL21,"1",IF(AI21&lt;AL21,"0"))</f>
        <v>0</v>
      </c>
      <c r="EK21" s="454"/>
      <c r="EL21" s="454" t="b">
        <f>IF(AI21&lt;AL21,"1",IF(AI21&gt;AL21,"0"))</f>
        <v>0</v>
      </c>
      <c r="EM21" s="454"/>
      <c r="EN21" s="182"/>
      <c r="EO21" s="472"/>
      <c r="EP21" s="470"/>
      <c r="EQ21" s="472"/>
      <c r="ER21" s="470"/>
      <c r="ES21" s="183"/>
      <c r="ET21" s="454" t="b">
        <f>IF(AT21&gt;AW21,"1",IF(AT21&lt;AW21,"0"))</f>
        <v>0</v>
      </c>
      <c r="EU21" s="454"/>
      <c r="EV21" s="454" t="b">
        <f>IF(AT21&lt;AW21,"1",IF(AT21&gt;AW21,"0"))</f>
        <v>0</v>
      </c>
      <c r="EW21" s="454"/>
      <c r="EX21" s="182"/>
      <c r="EY21" s="472"/>
      <c r="EZ21" s="470"/>
      <c r="FA21" s="180"/>
      <c r="FF21" s="177"/>
      <c r="FG21" s="180"/>
      <c r="FL21" s="177"/>
      <c r="FS21" s="437"/>
      <c r="FT21" s="437"/>
      <c r="FX21" s="513"/>
      <c r="FY21" s="214" t="e">
        <f>FM22*10</f>
        <v>#DIV/0!</v>
      </c>
      <c r="FZ21" s="189" t="e">
        <f>RANK(FY21,FY20:FY23)</f>
        <v>#DIV/0!</v>
      </c>
    </row>
    <row r="22" spans="2:185" ht="8.1" customHeight="1" x14ac:dyDescent="0.15">
      <c r="B22" s="180"/>
      <c r="I22" s="177"/>
      <c r="L22" s="196"/>
      <c r="M22" s="454"/>
      <c r="N22" s="454"/>
      <c r="O22" s="478"/>
      <c r="P22" s="454"/>
      <c r="Q22" s="454"/>
      <c r="R22" s="197"/>
      <c r="T22" s="177"/>
      <c r="U22" s="496"/>
      <c r="V22" s="497"/>
      <c r="W22" s="497"/>
      <c r="X22" s="497"/>
      <c r="Y22" s="497"/>
      <c r="Z22" s="497"/>
      <c r="AA22" s="497"/>
      <c r="AB22" s="497"/>
      <c r="AC22" s="497"/>
      <c r="AD22" s="497"/>
      <c r="AE22" s="498"/>
      <c r="AF22" s="180"/>
      <c r="AH22" s="196"/>
      <c r="AI22" s="468"/>
      <c r="AJ22" s="468"/>
      <c r="AK22" s="478"/>
      <c r="AL22" s="468"/>
      <c r="AM22" s="468"/>
      <c r="AN22" s="197"/>
      <c r="AP22" s="177"/>
      <c r="AQ22" s="276"/>
      <c r="AR22" s="277"/>
      <c r="AS22" s="277"/>
      <c r="AT22" s="651"/>
      <c r="AU22" s="651"/>
      <c r="AV22" s="334"/>
      <c r="AW22" s="651"/>
      <c r="AX22" s="651"/>
      <c r="AY22" s="277"/>
      <c r="AZ22" s="277"/>
      <c r="BA22" s="278"/>
      <c r="BB22" s="455"/>
      <c r="BC22" s="456"/>
      <c r="BD22" s="456"/>
      <c r="BE22" s="456"/>
      <c r="BF22" s="456"/>
      <c r="BG22" s="457"/>
      <c r="BH22" s="461"/>
      <c r="BI22" s="462"/>
      <c r="BJ22" s="462"/>
      <c r="BK22" s="462"/>
      <c r="BL22" s="462"/>
      <c r="BM22" s="463"/>
      <c r="BN22" s="448"/>
      <c r="BO22" s="456"/>
      <c r="BP22" s="456"/>
      <c r="BQ22" s="456"/>
      <c r="BR22" s="456"/>
      <c r="BS22" s="457"/>
      <c r="BT22" s="488"/>
      <c r="BU22" s="488"/>
      <c r="DE22" s="198"/>
      <c r="DF22" s="178"/>
      <c r="DG22" s="178"/>
      <c r="DH22" s="178"/>
      <c r="DI22" s="178"/>
      <c r="DJ22" s="178"/>
      <c r="DK22" s="178"/>
      <c r="DL22" s="179"/>
      <c r="DM22" s="208"/>
      <c r="DN22" s="208"/>
      <c r="DO22" s="215"/>
      <c r="DP22" s="454"/>
      <c r="DQ22" s="454"/>
      <c r="DR22" s="454"/>
      <c r="DS22" s="454"/>
      <c r="DT22" s="216"/>
      <c r="DU22" s="208"/>
      <c r="DV22" s="209"/>
      <c r="DW22" s="496"/>
      <c r="DX22" s="497"/>
      <c r="DY22" s="497"/>
      <c r="DZ22" s="497"/>
      <c r="EA22" s="497"/>
      <c r="EB22" s="497"/>
      <c r="EC22" s="497"/>
      <c r="ED22" s="497"/>
      <c r="EE22" s="497"/>
      <c r="EF22" s="498"/>
      <c r="EG22" s="183"/>
      <c r="EH22" s="181"/>
      <c r="EI22" s="199"/>
      <c r="EJ22" s="454"/>
      <c r="EK22" s="454"/>
      <c r="EL22" s="454"/>
      <c r="EM22" s="454"/>
      <c r="EN22" s="200"/>
      <c r="EO22" s="181"/>
      <c r="EP22" s="182"/>
      <c r="EQ22" s="183"/>
      <c r="ER22" s="181"/>
      <c r="ES22" s="199"/>
      <c r="ET22" s="454"/>
      <c r="EU22" s="454"/>
      <c r="EV22" s="454"/>
      <c r="EW22" s="454"/>
      <c r="EX22" s="200"/>
      <c r="EY22" s="181"/>
      <c r="EZ22" s="182"/>
      <c r="FA22" s="455">
        <f>IF(FE18=0,FA18,FA18/FE18)</f>
        <v>0</v>
      </c>
      <c r="FB22" s="483"/>
      <c r="FC22" s="483"/>
      <c r="FD22" s="483"/>
      <c r="FE22" s="483"/>
      <c r="FF22" s="484"/>
      <c r="FG22" s="455" t="str">
        <f>GB15</f>
        <v>MAX</v>
      </c>
      <c r="FH22" s="483"/>
      <c r="FI22" s="483"/>
      <c r="FJ22" s="483"/>
      <c r="FK22" s="483"/>
      <c r="FL22" s="484"/>
      <c r="FM22" s="448" t="e">
        <f>FM18/FQ18</f>
        <v>#DIV/0!</v>
      </c>
      <c r="FN22" s="449"/>
      <c r="FO22" s="449"/>
      <c r="FP22" s="449"/>
      <c r="FQ22" s="449"/>
      <c r="FR22" s="450"/>
      <c r="FS22" s="437"/>
      <c r="FT22" s="437"/>
      <c r="FX22" s="513"/>
      <c r="FY22" s="214" t="e">
        <f>FM30*10</f>
        <v>#DIV/0!</v>
      </c>
      <c r="FZ22" s="189" t="e">
        <f>RANK(FY22,FY20:FY23)</f>
        <v>#DIV/0!</v>
      </c>
    </row>
    <row r="23" spans="2:185" ht="8.1" customHeight="1" x14ac:dyDescent="0.15">
      <c r="B23" s="196"/>
      <c r="C23" s="203"/>
      <c r="D23" s="203"/>
      <c r="E23" s="203"/>
      <c r="F23" s="203"/>
      <c r="G23" s="203"/>
      <c r="H23" s="203"/>
      <c r="I23" s="197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197"/>
      <c r="U23" s="499"/>
      <c r="V23" s="500"/>
      <c r="W23" s="500"/>
      <c r="X23" s="500"/>
      <c r="Y23" s="500"/>
      <c r="Z23" s="500"/>
      <c r="AA23" s="500"/>
      <c r="AB23" s="500"/>
      <c r="AC23" s="500"/>
      <c r="AD23" s="500"/>
      <c r="AE23" s="501"/>
      <c r="AF23" s="196"/>
      <c r="AG23" s="203"/>
      <c r="AH23" s="203"/>
      <c r="AI23" s="203"/>
      <c r="AJ23" s="203"/>
      <c r="AK23" s="203"/>
      <c r="AL23" s="203"/>
      <c r="AM23" s="203"/>
      <c r="AN23" s="203"/>
      <c r="AO23" s="203"/>
      <c r="AP23" s="197"/>
      <c r="AQ23" s="279"/>
      <c r="AR23" s="280"/>
      <c r="AS23" s="280"/>
      <c r="AT23" s="280"/>
      <c r="AU23" s="280"/>
      <c r="AV23" s="280"/>
      <c r="AW23" s="280"/>
      <c r="AX23" s="280"/>
      <c r="AY23" s="280"/>
      <c r="AZ23" s="280"/>
      <c r="BA23" s="281"/>
      <c r="BB23" s="458"/>
      <c r="BC23" s="459"/>
      <c r="BD23" s="459"/>
      <c r="BE23" s="459"/>
      <c r="BF23" s="459"/>
      <c r="BG23" s="460"/>
      <c r="BH23" s="464"/>
      <c r="BI23" s="465"/>
      <c r="BJ23" s="465"/>
      <c r="BK23" s="465"/>
      <c r="BL23" s="465"/>
      <c r="BM23" s="466"/>
      <c r="BN23" s="458"/>
      <c r="BO23" s="459"/>
      <c r="BP23" s="459"/>
      <c r="BQ23" s="459"/>
      <c r="BR23" s="459"/>
      <c r="BS23" s="460"/>
      <c r="BT23" s="488"/>
      <c r="BU23" s="488"/>
      <c r="DE23" s="204"/>
      <c r="DF23" s="205"/>
      <c r="DG23" s="205"/>
      <c r="DH23" s="205"/>
      <c r="DI23" s="205"/>
      <c r="DJ23" s="205"/>
      <c r="DK23" s="205"/>
      <c r="DL23" s="206"/>
      <c r="DM23" s="217"/>
      <c r="DN23" s="217"/>
      <c r="DO23" s="217"/>
      <c r="DP23" s="217"/>
      <c r="DQ23" s="217"/>
      <c r="DR23" s="217"/>
      <c r="DS23" s="217"/>
      <c r="DT23" s="217"/>
      <c r="DU23" s="217"/>
      <c r="DV23" s="216"/>
      <c r="DW23" s="499"/>
      <c r="DX23" s="500"/>
      <c r="DY23" s="500"/>
      <c r="DZ23" s="500"/>
      <c r="EA23" s="500"/>
      <c r="EB23" s="500"/>
      <c r="EC23" s="500"/>
      <c r="ED23" s="500"/>
      <c r="EE23" s="500"/>
      <c r="EF23" s="501"/>
      <c r="EG23" s="199"/>
      <c r="EH23" s="207"/>
      <c r="EI23" s="207"/>
      <c r="EJ23" s="207"/>
      <c r="EK23" s="207"/>
      <c r="EL23" s="207"/>
      <c r="EM23" s="207"/>
      <c r="EN23" s="207"/>
      <c r="EO23" s="207"/>
      <c r="EP23" s="200"/>
      <c r="EQ23" s="199"/>
      <c r="ER23" s="207"/>
      <c r="ES23" s="207"/>
      <c r="ET23" s="207"/>
      <c r="EU23" s="207"/>
      <c r="EV23" s="207"/>
      <c r="EW23" s="207"/>
      <c r="EX23" s="207"/>
      <c r="EY23" s="207"/>
      <c r="EZ23" s="200"/>
      <c r="FA23" s="485"/>
      <c r="FB23" s="486"/>
      <c r="FC23" s="486"/>
      <c r="FD23" s="486"/>
      <c r="FE23" s="486"/>
      <c r="FF23" s="487"/>
      <c r="FG23" s="485"/>
      <c r="FH23" s="486"/>
      <c r="FI23" s="486"/>
      <c r="FJ23" s="486"/>
      <c r="FK23" s="486"/>
      <c r="FL23" s="487"/>
      <c r="FM23" s="451"/>
      <c r="FN23" s="452"/>
      <c r="FO23" s="452"/>
      <c r="FP23" s="452"/>
      <c r="FQ23" s="452"/>
      <c r="FR23" s="453"/>
      <c r="FS23" s="437"/>
      <c r="FT23" s="437"/>
      <c r="FX23" s="513"/>
      <c r="FY23" s="214" t="e">
        <f>FM38*10</f>
        <v>#DIV/0!</v>
      </c>
      <c r="FZ23" s="189" t="e">
        <f>RANK(FY23,FY20:FY23)</f>
        <v>#DIV/0!</v>
      </c>
    </row>
    <row r="24" spans="2:185" ht="8.1" customHeight="1" x14ac:dyDescent="0.15">
      <c r="B24" s="646" t="s">
        <v>678</v>
      </c>
      <c r="C24" s="647"/>
      <c r="D24" s="647"/>
      <c r="E24" s="647"/>
      <c r="F24" s="647"/>
      <c r="G24" s="647"/>
      <c r="H24" s="647"/>
      <c r="I24" s="648"/>
      <c r="J24" s="273"/>
      <c r="K24" s="274"/>
      <c r="L24" s="274"/>
      <c r="M24" s="274"/>
      <c r="N24" s="274"/>
      <c r="O24" s="274"/>
      <c r="P24" s="274"/>
      <c r="Q24" s="274"/>
      <c r="R24" s="274"/>
      <c r="S24" s="274"/>
      <c r="T24" s="275"/>
      <c r="U24" s="186"/>
      <c r="V24" s="173"/>
      <c r="W24" s="173"/>
      <c r="X24" s="173"/>
      <c r="Y24" s="173"/>
      <c r="Z24" s="173"/>
      <c r="AA24" s="173"/>
      <c r="AB24" s="173"/>
      <c r="AC24" s="173"/>
      <c r="AD24" s="173"/>
      <c r="AE24" s="174"/>
      <c r="AF24" s="493"/>
      <c r="AG24" s="494"/>
      <c r="AH24" s="494"/>
      <c r="AI24" s="494"/>
      <c r="AJ24" s="494"/>
      <c r="AK24" s="494"/>
      <c r="AL24" s="494"/>
      <c r="AM24" s="494"/>
      <c r="AN24" s="494"/>
      <c r="AO24" s="494"/>
      <c r="AP24" s="495"/>
      <c r="AQ24" s="186"/>
      <c r="AR24" s="173"/>
      <c r="AS24" s="173"/>
      <c r="AT24" s="173"/>
      <c r="AU24" s="173"/>
      <c r="AV24" s="173"/>
      <c r="AW24" s="173"/>
      <c r="AX24" s="173"/>
      <c r="AY24" s="173"/>
      <c r="AZ24" s="442" t="s">
        <v>679</v>
      </c>
      <c r="BA24" s="443"/>
      <c r="BB24" s="441"/>
      <c r="BC24" s="442"/>
      <c r="BD24" s="442"/>
      <c r="BE24" s="442"/>
      <c r="BF24" s="442"/>
      <c r="BG24" s="443"/>
      <c r="BH24" s="441"/>
      <c r="BI24" s="442"/>
      <c r="BJ24" s="442"/>
      <c r="BK24" s="442"/>
      <c r="BL24" s="442"/>
      <c r="BM24" s="443"/>
      <c r="BN24" s="441"/>
      <c r="BO24" s="442"/>
      <c r="BP24" s="442"/>
      <c r="BQ24" s="442"/>
      <c r="BR24" s="442"/>
      <c r="BS24" s="443"/>
      <c r="BT24" s="488"/>
      <c r="BU24" s="488"/>
      <c r="DE24" s="489">
        <v>3</v>
      </c>
      <c r="DF24" s="490"/>
      <c r="DG24" s="175"/>
      <c r="DH24" s="175"/>
      <c r="DI24" s="175"/>
      <c r="DJ24" s="175"/>
      <c r="DK24" s="175"/>
      <c r="DL24" s="176"/>
      <c r="DM24" s="218"/>
      <c r="DN24" s="218"/>
      <c r="DO24" s="218"/>
      <c r="DP24" s="218"/>
      <c r="DQ24" s="218"/>
      <c r="DR24" s="218"/>
      <c r="DS24" s="218"/>
      <c r="DT24" s="218"/>
      <c r="DU24" s="218"/>
      <c r="DV24" s="212"/>
      <c r="DW24" s="211"/>
      <c r="DX24" s="218"/>
      <c r="DY24" s="218"/>
      <c r="DZ24" s="218"/>
      <c r="EA24" s="218"/>
      <c r="EB24" s="218"/>
      <c r="EC24" s="218"/>
      <c r="ED24" s="218"/>
      <c r="EE24" s="218"/>
      <c r="EF24" s="212"/>
      <c r="EG24" s="493"/>
      <c r="EH24" s="494"/>
      <c r="EI24" s="494"/>
      <c r="EJ24" s="494"/>
      <c r="EK24" s="494"/>
      <c r="EL24" s="494"/>
      <c r="EM24" s="494"/>
      <c r="EN24" s="494"/>
      <c r="EO24" s="494"/>
      <c r="EP24" s="495"/>
      <c r="EQ24" s="193"/>
      <c r="ER24" s="210"/>
      <c r="ES24" s="210"/>
      <c r="ET24" s="210"/>
      <c r="EU24" s="210"/>
      <c r="EV24" s="210"/>
      <c r="EW24" s="210"/>
      <c r="EX24" s="210"/>
      <c r="EY24" s="210"/>
      <c r="EZ24" s="194"/>
      <c r="FA24" s="184">
        <f>COUNTIF(DM26,"=2")</f>
        <v>0</v>
      </c>
      <c r="FB24" s="185">
        <f>COUNTIF(DW26,"=2")</f>
        <v>0</v>
      </c>
      <c r="FC24" s="185">
        <f>COUNTIF(EQ26,"=2")</f>
        <v>0</v>
      </c>
      <c r="FD24" s="173"/>
      <c r="FE24" s="173"/>
      <c r="FF24" s="174"/>
      <c r="FG24" s="186"/>
      <c r="FH24" s="173"/>
      <c r="FI24" s="173"/>
      <c r="FJ24" s="173"/>
      <c r="FK24" s="173"/>
      <c r="FL24" s="174"/>
      <c r="FM24" s="187">
        <f>SUM(M25:N30)</f>
        <v>0</v>
      </c>
      <c r="FN24" s="187">
        <f>SUM(X25:Y30)</f>
        <v>0</v>
      </c>
      <c r="FO24" s="187">
        <f>SUM(AT25:AU30)</f>
        <v>0</v>
      </c>
      <c r="FS24" s="437"/>
      <c r="FT24" s="437"/>
    </row>
    <row r="25" spans="2:185" ht="8.1" customHeight="1" x14ac:dyDescent="0.15">
      <c r="B25" s="649"/>
      <c r="C25" s="554"/>
      <c r="D25" s="554"/>
      <c r="E25" s="554"/>
      <c r="F25" s="554"/>
      <c r="G25" s="554"/>
      <c r="H25" s="554"/>
      <c r="I25" s="650"/>
      <c r="J25" s="276"/>
      <c r="K25" s="277"/>
      <c r="L25" s="277"/>
      <c r="M25" s="643"/>
      <c r="N25" s="643"/>
      <c r="O25" s="333"/>
      <c r="P25" s="643"/>
      <c r="Q25" s="643"/>
      <c r="R25" s="277"/>
      <c r="S25" s="277"/>
      <c r="T25" s="278"/>
      <c r="U25" s="180"/>
      <c r="W25" s="186"/>
      <c r="X25" s="454"/>
      <c r="Y25" s="454"/>
      <c r="Z25" s="478" t="s">
        <v>557</v>
      </c>
      <c r="AA25" s="454"/>
      <c r="AB25" s="454"/>
      <c r="AC25" s="174"/>
      <c r="AE25" s="177"/>
      <c r="AF25" s="496"/>
      <c r="AG25" s="497"/>
      <c r="AH25" s="497"/>
      <c r="AI25" s="497"/>
      <c r="AJ25" s="497"/>
      <c r="AK25" s="497"/>
      <c r="AL25" s="497"/>
      <c r="AM25" s="497"/>
      <c r="AN25" s="497"/>
      <c r="AO25" s="497"/>
      <c r="AP25" s="498"/>
      <c r="AQ25" s="180"/>
      <c r="AS25" s="186"/>
      <c r="AT25" s="468"/>
      <c r="AU25" s="468"/>
      <c r="AV25" s="478" t="s">
        <v>557</v>
      </c>
      <c r="AW25" s="468"/>
      <c r="AX25" s="468"/>
      <c r="AY25" s="174"/>
      <c r="AZ25" s="444"/>
      <c r="BA25" s="447"/>
      <c r="BB25" s="446"/>
      <c r="BC25" s="444"/>
      <c r="BD25" s="444"/>
      <c r="BE25" s="444"/>
      <c r="BF25" s="444"/>
      <c r="BG25" s="447"/>
      <c r="BH25" s="446"/>
      <c r="BI25" s="444"/>
      <c r="BJ25" s="444"/>
      <c r="BK25" s="444"/>
      <c r="BL25" s="444"/>
      <c r="BM25" s="447"/>
      <c r="BN25" s="446"/>
      <c r="BO25" s="444"/>
      <c r="BP25" s="444"/>
      <c r="BQ25" s="444"/>
      <c r="BR25" s="444"/>
      <c r="BS25" s="447"/>
      <c r="BT25" s="488"/>
      <c r="BU25" s="488"/>
      <c r="DE25" s="491"/>
      <c r="DF25" s="492"/>
      <c r="DG25" s="178"/>
      <c r="DH25" s="178"/>
      <c r="DI25" s="178"/>
      <c r="DJ25" s="178"/>
      <c r="DK25" s="178"/>
      <c r="DL25" s="179"/>
      <c r="DM25" s="208"/>
      <c r="DN25" s="208"/>
      <c r="DO25" s="211"/>
      <c r="DP25" s="454" t="b">
        <f>IF(M25&gt;P25,"1",IF(M25&lt;P25,"0"))</f>
        <v>0</v>
      </c>
      <c r="DQ25" s="454"/>
      <c r="DR25" s="454" t="b">
        <f>IF(M25&lt;P25,"1",IF(M25&gt;P25,"0"))</f>
        <v>0</v>
      </c>
      <c r="DS25" s="454"/>
      <c r="DT25" s="212"/>
      <c r="DU25" s="208"/>
      <c r="DV25" s="209"/>
      <c r="DW25" s="213"/>
      <c r="DX25" s="208"/>
      <c r="DY25" s="211"/>
      <c r="DZ25" s="454" t="b">
        <f>IF(X25&gt;AA25,"1",IF(X25&lt;AA25,"0"))</f>
        <v>0</v>
      </c>
      <c r="EA25" s="454"/>
      <c r="EB25" s="454" t="b">
        <f>IF(X25&lt;AA25,"1",IF(X25&gt;AA25,"0"))</f>
        <v>0</v>
      </c>
      <c r="EC25" s="454"/>
      <c r="ED25" s="212"/>
      <c r="EE25" s="208"/>
      <c r="EF25" s="209"/>
      <c r="EG25" s="496"/>
      <c r="EH25" s="497"/>
      <c r="EI25" s="497"/>
      <c r="EJ25" s="497"/>
      <c r="EK25" s="497"/>
      <c r="EL25" s="497"/>
      <c r="EM25" s="497"/>
      <c r="EN25" s="497"/>
      <c r="EO25" s="497"/>
      <c r="EP25" s="498"/>
      <c r="EQ25" s="183"/>
      <c r="ER25" s="181"/>
      <c r="ES25" s="193"/>
      <c r="ET25" s="454" t="b">
        <f>IF(AT25&gt;AW25,"1",IF(AT25&lt;AW25,"0"))</f>
        <v>0</v>
      </c>
      <c r="EU25" s="454"/>
      <c r="EV25" s="454" t="b">
        <f>IF(AT25&lt;AW25,"1",IF(AT25&gt;AW25,"0"))</f>
        <v>0</v>
      </c>
      <c r="EW25" s="454"/>
      <c r="EX25" s="194"/>
      <c r="EY25" s="181"/>
      <c r="EZ25" s="182"/>
      <c r="FA25" s="180"/>
      <c r="FD25" s="187">
        <f>COUNTIF(DU26,"=2")</f>
        <v>0</v>
      </c>
      <c r="FE25" s="187">
        <f>COUNTIF(EE26,"=2")</f>
        <v>0</v>
      </c>
      <c r="FF25" s="195">
        <f>COUNTIF(EY26,"=2")</f>
        <v>0</v>
      </c>
      <c r="FG25" s="180"/>
      <c r="FL25" s="177"/>
      <c r="FP25" s="187">
        <f>SUM(P25:Q30)</f>
        <v>0</v>
      </c>
      <c r="FQ25" s="187">
        <f>SUM(AA25:AB30)</f>
        <v>0</v>
      </c>
      <c r="FR25" s="187">
        <f>SUM(AW25:AX30)</f>
        <v>0</v>
      </c>
      <c r="FS25" s="437"/>
      <c r="FT25" s="437"/>
    </row>
    <row r="26" spans="2:185" ht="8.1" customHeight="1" x14ac:dyDescent="0.15">
      <c r="B26" s="467"/>
      <c r="C26" s="468"/>
      <c r="D26" s="468"/>
      <c r="E26" s="468"/>
      <c r="F26" s="468"/>
      <c r="G26" s="468"/>
      <c r="H26" s="468"/>
      <c r="I26" s="469"/>
      <c r="J26" s="644"/>
      <c r="K26" s="643"/>
      <c r="L26" s="277"/>
      <c r="M26" s="643"/>
      <c r="N26" s="643"/>
      <c r="O26" s="333"/>
      <c r="P26" s="643"/>
      <c r="Q26" s="643"/>
      <c r="R26" s="277"/>
      <c r="S26" s="643"/>
      <c r="T26" s="645"/>
      <c r="U26" s="472"/>
      <c r="V26" s="470"/>
      <c r="W26" s="180"/>
      <c r="X26" s="454"/>
      <c r="Y26" s="454"/>
      <c r="Z26" s="478"/>
      <c r="AA26" s="454"/>
      <c r="AB26" s="454"/>
      <c r="AC26" s="177"/>
      <c r="AD26" s="472"/>
      <c r="AE26" s="470"/>
      <c r="AF26" s="496"/>
      <c r="AG26" s="497"/>
      <c r="AH26" s="497"/>
      <c r="AI26" s="497"/>
      <c r="AJ26" s="497"/>
      <c r="AK26" s="497"/>
      <c r="AL26" s="497"/>
      <c r="AM26" s="497"/>
      <c r="AN26" s="497"/>
      <c r="AO26" s="497"/>
      <c r="AP26" s="498"/>
      <c r="AQ26" s="472"/>
      <c r="AR26" s="470"/>
      <c r="AS26" s="180"/>
      <c r="AT26" s="468"/>
      <c r="AU26" s="468"/>
      <c r="AV26" s="478"/>
      <c r="AW26" s="468"/>
      <c r="AX26" s="468"/>
      <c r="AY26" s="177"/>
      <c r="AZ26" s="472"/>
      <c r="BA26" s="470"/>
      <c r="BB26" s="472"/>
      <c r="BC26" s="454"/>
      <c r="BD26" s="471"/>
      <c r="BE26" s="471"/>
      <c r="BF26" s="454"/>
      <c r="BG26" s="470"/>
      <c r="BH26" s="472"/>
      <c r="BI26" s="454"/>
      <c r="BJ26" s="471"/>
      <c r="BK26" s="471"/>
      <c r="BL26" s="454"/>
      <c r="BM26" s="470"/>
      <c r="BN26" s="473"/>
      <c r="BO26" s="474"/>
      <c r="BP26" s="471"/>
      <c r="BQ26" s="471"/>
      <c r="BR26" s="474"/>
      <c r="BS26" s="479"/>
      <c r="BT26" s="488"/>
      <c r="BU26" s="488"/>
      <c r="DE26" s="480">
        <f>B26</f>
        <v>0</v>
      </c>
      <c r="DF26" s="481"/>
      <c r="DG26" s="481"/>
      <c r="DH26" s="481"/>
      <c r="DI26" s="481"/>
      <c r="DJ26" s="481"/>
      <c r="DK26" s="481"/>
      <c r="DL26" s="482"/>
      <c r="DM26" s="454">
        <f>DP25+DP27+DP29</f>
        <v>0</v>
      </c>
      <c r="DN26" s="470"/>
      <c r="DO26" s="213"/>
      <c r="DP26" s="454"/>
      <c r="DQ26" s="454"/>
      <c r="DR26" s="454"/>
      <c r="DS26" s="454"/>
      <c r="DT26" s="209"/>
      <c r="DU26" s="472">
        <f>DR25+DR27+DR29</f>
        <v>0</v>
      </c>
      <c r="DV26" s="470"/>
      <c r="DW26" s="472">
        <f>DZ25+DZ27+DZ29</f>
        <v>0</v>
      </c>
      <c r="DX26" s="470"/>
      <c r="DY26" s="213"/>
      <c r="DZ26" s="454"/>
      <c r="EA26" s="454"/>
      <c r="EB26" s="454"/>
      <c r="EC26" s="454"/>
      <c r="ED26" s="209"/>
      <c r="EE26" s="472">
        <f>EB25+EB27+EB29</f>
        <v>0</v>
      </c>
      <c r="EF26" s="470"/>
      <c r="EG26" s="496"/>
      <c r="EH26" s="497"/>
      <c r="EI26" s="497"/>
      <c r="EJ26" s="497"/>
      <c r="EK26" s="497"/>
      <c r="EL26" s="497"/>
      <c r="EM26" s="497"/>
      <c r="EN26" s="497"/>
      <c r="EO26" s="497"/>
      <c r="EP26" s="498"/>
      <c r="EQ26" s="472">
        <f>ET25+ET27+ET29</f>
        <v>0</v>
      </c>
      <c r="ER26" s="470"/>
      <c r="ES26" s="183"/>
      <c r="ET26" s="454"/>
      <c r="EU26" s="454"/>
      <c r="EV26" s="454"/>
      <c r="EW26" s="454"/>
      <c r="EX26" s="182"/>
      <c r="EY26" s="472">
        <f>EV25+EV27+EV29</f>
        <v>0</v>
      </c>
      <c r="EZ26" s="470"/>
      <c r="FA26" s="472">
        <f>SUM(FA24:FC24)</f>
        <v>0</v>
      </c>
      <c r="FB26" s="454"/>
      <c r="FC26" s="471"/>
      <c r="FD26" s="471"/>
      <c r="FE26" s="454">
        <f>SUM(FD25:FF25)</f>
        <v>0</v>
      </c>
      <c r="FF26" s="470"/>
      <c r="FG26" s="472">
        <f>SUM(DM26,DW26,EQ26)</f>
        <v>0</v>
      </c>
      <c r="FH26" s="454"/>
      <c r="FI26" s="471"/>
      <c r="FJ26" s="471"/>
      <c r="FK26" s="454">
        <f>SUM(DU26,EE26,EY26)</f>
        <v>0</v>
      </c>
      <c r="FL26" s="470"/>
      <c r="FM26" s="473">
        <f>SUM(FM24:FO24)</f>
        <v>0</v>
      </c>
      <c r="FN26" s="474"/>
      <c r="FO26" s="471"/>
      <c r="FP26" s="471"/>
      <c r="FQ26" s="474">
        <f>SUM(FP25:FR25)</f>
        <v>0</v>
      </c>
      <c r="FR26" s="479"/>
      <c r="FS26" s="437"/>
      <c r="FT26" s="437"/>
      <c r="FX26" s="513" t="s">
        <v>563</v>
      </c>
      <c r="FY26" s="188" t="e">
        <f>SUM(FY8,FY14,FY20)</f>
        <v>#DIV/0!</v>
      </c>
      <c r="FZ26" s="187" t="e">
        <f>RANK(FY26,FY26:FY29)</f>
        <v>#DIV/0!</v>
      </c>
      <c r="GA26" s="187">
        <f>DE10</f>
        <v>0</v>
      </c>
    </row>
    <row r="27" spans="2:185" ht="8.1" customHeight="1" x14ac:dyDescent="0.15">
      <c r="B27" s="467"/>
      <c r="C27" s="468"/>
      <c r="D27" s="468"/>
      <c r="E27" s="468"/>
      <c r="F27" s="468"/>
      <c r="G27" s="468"/>
      <c r="H27" s="468"/>
      <c r="I27" s="469"/>
      <c r="J27" s="644"/>
      <c r="K27" s="643"/>
      <c r="L27" s="277"/>
      <c r="M27" s="643"/>
      <c r="N27" s="643"/>
      <c r="O27" s="333"/>
      <c r="P27" s="643"/>
      <c r="Q27" s="643"/>
      <c r="R27" s="277"/>
      <c r="S27" s="643"/>
      <c r="T27" s="645"/>
      <c r="U27" s="472"/>
      <c r="V27" s="470"/>
      <c r="W27" s="180"/>
      <c r="X27" s="454"/>
      <c r="Y27" s="454"/>
      <c r="Z27" s="478" t="s">
        <v>557</v>
      </c>
      <c r="AA27" s="454"/>
      <c r="AB27" s="454"/>
      <c r="AC27" s="177"/>
      <c r="AD27" s="472"/>
      <c r="AE27" s="470"/>
      <c r="AF27" s="496"/>
      <c r="AG27" s="497"/>
      <c r="AH27" s="497"/>
      <c r="AI27" s="497"/>
      <c r="AJ27" s="497"/>
      <c r="AK27" s="497"/>
      <c r="AL27" s="497"/>
      <c r="AM27" s="497"/>
      <c r="AN27" s="497"/>
      <c r="AO27" s="497"/>
      <c r="AP27" s="498"/>
      <c r="AQ27" s="472"/>
      <c r="AR27" s="470"/>
      <c r="AS27" s="180"/>
      <c r="AT27" s="468"/>
      <c r="AU27" s="468"/>
      <c r="AV27" s="478" t="s">
        <v>557</v>
      </c>
      <c r="AW27" s="468"/>
      <c r="AX27" s="468"/>
      <c r="AY27" s="177"/>
      <c r="AZ27" s="472"/>
      <c r="BA27" s="470"/>
      <c r="BB27" s="472"/>
      <c r="BC27" s="454"/>
      <c r="BD27" s="471"/>
      <c r="BE27" s="471"/>
      <c r="BF27" s="454"/>
      <c r="BG27" s="470"/>
      <c r="BH27" s="472"/>
      <c r="BI27" s="454"/>
      <c r="BJ27" s="471"/>
      <c r="BK27" s="471"/>
      <c r="BL27" s="454"/>
      <c r="BM27" s="470"/>
      <c r="BN27" s="473"/>
      <c r="BO27" s="474"/>
      <c r="BP27" s="471"/>
      <c r="BQ27" s="471"/>
      <c r="BR27" s="474"/>
      <c r="BS27" s="479"/>
      <c r="BT27" s="488"/>
      <c r="BU27" s="488"/>
      <c r="DE27" s="480"/>
      <c r="DF27" s="481"/>
      <c r="DG27" s="481"/>
      <c r="DH27" s="481"/>
      <c r="DI27" s="481"/>
      <c r="DJ27" s="481"/>
      <c r="DK27" s="481"/>
      <c r="DL27" s="482"/>
      <c r="DM27" s="454"/>
      <c r="DN27" s="470"/>
      <c r="DO27" s="213"/>
      <c r="DP27" s="454" t="b">
        <f>IF(M27&gt;P27,"1",IF(M27&lt;P27,"0"))</f>
        <v>0</v>
      </c>
      <c r="DQ27" s="454"/>
      <c r="DR27" s="454" t="b">
        <f>IF(M27&lt;P27,"1",IF(M27&gt;P27,"0"))</f>
        <v>0</v>
      </c>
      <c r="DS27" s="454"/>
      <c r="DT27" s="209"/>
      <c r="DU27" s="472"/>
      <c r="DV27" s="470"/>
      <c r="DW27" s="472"/>
      <c r="DX27" s="470"/>
      <c r="DY27" s="213"/>
      <c r="DZ27" s="454" t="b">
        <f>IF(X27&gt;AA27,"1",IF(X27&lt;AA27,"0"))</f>
        <v>0</v>
      </c>
      <c r="EA27" s="454"/>
      <c r="EB27" s="454" t="b">
        <f>IF(X27&lt;AA27,"1",IF(X27&gt;AA27,"0"))</f>
        <v>0</v>
      </c>
      <c r="EC27" s="454"/>
      <c r="ED27" s="209"/>
      <c r="EE27" s="472"/>
      <c r="EF27" s="470"/>
      <c r="EG27" s="496"/>
      <c r="EH27" s="497"/>
      <c r="EI27" s="497"/>
      <c r="EJ27" s="497"/>
      <c r="EK27" s="497"/>
      <c r="EL27" s="497"/>
      <c r="EM27" s="497"/>
      <c r="EN27" s="497"/>
      <c r="EO27" s="497"/>
      <c r="EP27" s="498"/>
      <c r="EQ27" s="472"/>
      <c r="ER27" s="470"/>
      <c r="ES27" s="183"/>
      <c r="ET27" s="454" t="b">
        <f>IF(AT27&gt;AW27,"1",IF(AT27&lt;AW27,"0"))</f>
        <v>0</v>
      </c>
      <c r="EU27" s="454"/>
      <c r="EV27" s="454" t="b">
        <f>IF(AT27&lt;AW27,"1",IF(AT27&gt;AW27,"0"))</f>
        <v>0</v>
      </c>
      <c r="EW27" s="454"/>
      <c r="EX27" s="182"/>
      <c r="EY27" s="472"/>
      <c r="EZ27" s="470"/>
      <c r="FA27" s="472"/>
      <c r="FB27" s="454"/>
      <c r="FC27" s="471"/>
      <c r="FD27" s="471"/>
      <c r="FE27" s="454"/>
      <c r="FF27" s="470"/>
      <c r="FG27" s="472"/>
      <c r="FH27" s="454"/>
      <c r="FI27" s="471"/>
      <c r="FJ27" s="471"/>
      <c r="FK27" s="454"/>
      <c r="FL27" s="470"/>
      <c r="FM27" s="473"/>
      <c r="FN27" s="474"/>
      <c r="FO27" s="471"/>
      <c r="FP27" s="471"/>
      <c r="FQ27" s="474"/>
      <c r="FR27" s="479"/>
      <c r="FS27" s="437"/>
      <c r="FT27" s="437"/>
      <c r="FX27" s="513"/>
      <c r="FY27" s="188" t="e">
        <f>SUM(FY9,FY15,FY21)</f>
        <v>#DIV/0!</v>
      </c>
      <c r="FZ27" s="187" t="e">
        <f>RANK(FY27,FY26:FY29)</f>
        <v>#DIV/0!</v>
      </c>
      <c r="GA27" s="187" t="str">
        <f>DE18</f>
        <v>エール</v>
      </c>
    </row>
    <row r="28" spans="2:185" ht="8.1" customHeight="1" x14ac:dyDescent="0.15">
      <c r="B28" s="467"/>
      <c r="C28" s="468"/>
      <c r="D28" s="468"/>
      <c r="E28" s="468"/>
      <c r="F28" s="468"/>
      <c r="G28" s="468"/>
      <c r="H28" s="468"/>
      <c r="I28" s="469"/>
      <c r="J28" s="644"/>
      <c r="K28" s="643"/>
      <c r="L28" s="277"/>
      <c r="M28" s="643"/>
      <c r="N28" s="643"/>
      <c r="O28" s="333"/>
      <c r="P28" s="643"/>
      <c r="Q28" s="643"/>
      <c r="R28" s="277"/>
      <c r="S28" s="643"/>
      <c r="T28" s="645"/>
      <c r="U28" s="472"/>
      <c r="V28" s="470"/>
      <c r="W28" s="180"/>
      <c r="X28" s="454"/>
      <c r="Y28" s="454"/>
      <c r="Z28" s="478"/>
      <c r="AA28" s="454"/>
      <c r="AB28" s="454"/>
      <c r="AC28" s="177"/>
      <c r="AD28" s="472"/>
      <c r="AE28" s="470"/>
      <c r="AF28" s="496"/>
      <c r="AG28" s="497"/>
      <c r="AH28" s="497"/>
      <c r="AI28" s="497"/>
      <c r="AJ28" s="497"/>
      <c r="AK28" s="497"/>
      <c r="AL28" s="497"/>
      <c r="AM28" s="497"/>
      <c r="AN28" s="497"/>
      <c r="AO28" s="497"/>
      <c r="AP28" s="498"/>
      <c r="AQ28" s="472"/>
      <c r="AR28" s="470"/>
      <c r="AS28" s="180"/>
      <c r="AT28" s="468"/>
      <c r="AU28" s="468"/>
      <c r="AV28" s="478"/>
      <c r="AW28" s="468"/>
      <c r="AX28" s="468"/>
      <c r="AY28" s="177"/>
      <c r="AZ28" s="472"/>
      <c r="BA28" s="470"/>
      <c r="BB28" s="446"/>
      <c r="BC28" s="444"/>
      <c r="BD28" s="444"/>
      <c r="BE28" s="444"/>
      <c r="BF28" s="444"/>
      <c r="BG28" s="447"/>
      <c r="BH28" s="446"/>
      <c r="BI28" s="444"/>
      <c r="BJ28" s="444"/>
      <c r="BK28" s="444"/>
      <c r="BL28" s="444"/>
      <c r="BM28" s="447"/>
      <c r="BN28" s="446"/>
      <c r="BO28" s="444"/>
      <c r="BP28" s="444"/>
      <c r="BQ28" s="444"/>
      <c r="BR28" s="444"/>
      <c r="BS28" s="447"/>
      <c r="BT28" s="488"/>
      <c r="BU28" s="488"/>
      <c r="DE28" s="480"/>
      <c r="DF28" s="481"/>
      <c r="DG28" s="481"/>
      <c r="DH28" s="481"/>
      <c r="DI28" s="481"/>
      <c r="DJ28" s="481"/>
      <c r="DK28" s="481"/>
      <c r="DL28" s="482"/>
      <c r="DM28" s="454"/>
      <c r="DN28" s="470"/>
      <c r="DO28" s="213"/>
      <c r="DP28" s="454"/>
      <c r="DQ28" s="454"/>
      <c r="DR28" s="454"/>
      <c r="DS28" s="454"/>
      <c r="DT28" s="209"/>
      <c r="DU28" s="472"/>
      <c r="DV28" s="470"/>
      <c r="DW28" s="472"/>
      <c r="DX28" s="470"/>
      <c r="DY28" s="213"/>
      <c r="DZ28" s="454"/>
      <c r="EA28" s="454"/>
      <c r="EB28" s="454"/>
      <c r="EC28" s="454"/>
      <c r="ED28" s="209"/>
      <c r="EE28" s="472"/>
      <c r="EF28" s="470"/>
      <c r="EG28" s="496"/>
      <c r="EH28" s="497"/>
      <c r="EI28" s="497"/>
      <c r="EJ28" s="497"/>
      <c r="EK28" s="497"/>
      <c r="EL28" s="497"/>
      <c r="EM28" s="497"/>
      <c r="EN28" s="497"/>
      <c r="EO28" s="497"/>
      <c r="EP28" s="498"/>
      <c r="EQ28" s="472"/>
      <c r="ER28" s="470"/>
      <c r="ES28" s="183"/>
      <c r="ET28" s="454"/>
      <c r="EU28" s="454"/>
      <c r="EV28" s="454"/>
      <c r="EW28" s="454"/>
      <c r="EX28" s="182"/>
      <c r="EY28" s="472"/>
      <c r="EZ28" s="470"/>
      <c r="FA28" s="180"/>
      <c r="FF28" s="177"/>
      <c r="FG28" s="180"/>
      <c r="FL28" s="177"/>
      <c r="FS28" s="437"/>
      <c r="FT28" s="437"/>
      <c r="FX28" s="513"/>
      <c r="FY28" s="188" t="e">
        <f>SUM(FY10,FY16,FY22)</f>
        <v>#DIV/0!</v>
      </c>
      <c r="FZ28" s="187" t="e">
        <f>RANK(FY28,FY26:FY29)</f>
        <v>#DIV/0!</v>
      </c>
      <c r="GA28" s="187">
        <f>DE26</f>
        <v>0</v>
      </c>
    </row>
    <row r="29" spans="2:185" ht="8.1" customHeight="1" x14ac:dyDescent="0.15">
      <c r="B29" s="467"/>
      <c r="C29" s="468"/>
      <c r="D29" s="468"/>
      <c r="E29" s="468"/>
      <c r="F29" s="468"/>
      <c r="G29" s="468"/>
      <c r="H29" s="468"/>
      <c r="I29" s="469"/>
      <c r="J29" s="644"/>
      <c r="K29" s="643"/>
      <c r="L29" s="277"/>
      <c r="M29" s="643"/>
      <c r="N29" s="643"/>
      <c r="O29" s="333"/>
      <c r="P29" s="643"/>
      <c r="Q29" s="643"/>
      <c r="R29" s="277"/>
      <c r="S29" s="643"/>
      <c r="T29" s="645"/>
      <c r="U29" s="472"/>
      <c r="V29" s="470"/>
      <c r="W29" s="180"/>
      <c r="X29" s="454"/>
      <c r="Y29" s="454"/>
      <c r="Z29" s="478" t="s">
        <v>557</v>
      </c>
      <c r="AA29" s="454"/>
      <c r="AB29" s="454"/>
      <c r="AC29" s="177"/>
      <c r="AD29" s="472"/>
      <c r="AE29" s="470"/>
      <c r="AF29" s="496"/>
      <c r="AG29" s="497"/>
      <c r="AH29" s="497"/>
      <c r="AI29" s="497"/>
      <c r="AJ29" s="497"/>
      <c r="AK29" s="497"/>
      <c r="AL29" s="497"/>
      <c r="AM29" s="497"/>
      <c r="AN29" s="497"/>
      <c r="AO29" s="497"/>
      <c r="AP29" s="498"/>
      <c r="AQ29" s="472"/>
      <c r="AR29" s="470"/>
      <c r="AS29" s="180"/>
      <c r="AT29" s="468"/>
      <c r="AU29" s="468"/>
      <c r="AV29" s="478" t="s">
        <v>557</v>
      </c>
      <c r="AW29" s="468"/>
      <c r="AX29" s="468"/>
      <c r="AY29" s="177"/>
      <c r="AZ29" s="472"/>
      <c r="BA29" s="470"/>
      <c r="BB29" s="475"/>
      <c r="BC29" s="476"/>
      <c r="BD29" s="476"/>
      <c r="BE29" s="476"/>
      <c r="BF29" s="476"/>
      <c r="BG29" s="477"/>
      <c r="BH29" s="475"/>
      <c r="BI29" s="476"/>
      <c r="BJ29" s="476"/>
      <c r="BK29" s="476"/>
      <c r="BL29" s="476"/>
      <c r="BM29" s="477"/>
      <c r="BN29" s="475"/>
      <c r="BO29" s="476"/>
      <c r="BP29" s="476"/>
      <c r="BQ29" s="476"/>
      <c r="BR29" s="476"/>
      <c r="BS29" s="477"/>
      <c r="BT29" s="488"/>
      <c r="BU29" s="488"/>
      <c r="DE29" s="480"/>
      <c r="DF29" s="481"/>
      <c r="DG29" s="481"/>
      <c r="DH29" s="481"/>
      <c r="DI29" s="481"/>
      <c r="DJ29" s="481"/>
      <c r="DK29" s="481"/>
      <c r="DL29" s="482"/>
      <c r="DM29" s="454"/>
      <c r="DN29" s="470"/>
      <c r="DO29" s="213"/>
      <c r="DP29" s="454" t="b">
        <f>IF(M29&gt;P29,"1",IF(M29&lt;P29,"0"))</f>
        <v>0</v>
      </c>
      <c r="DQ29" s="454"/>
      <c r="DR29" s="454" t="b">
        <f>IF(M29&lt;P29,"1",IF(M29&gt;P29,"0"))</f>
        <v>0</v>
      </c>
      <c r="DS29" s="454"/>
      <c r="DT29" s="209"/>
      <c r="DU29" s="472"/>
      <c r="DV29" s="470"/>
      <c r="DW29" s="472"/>
      <c r="DX29" s="470"/>
      <c r="DY29" s="213"/>
      <c r="DZ29" s="454" t="b">
        <f>IF(X29&gt;AA29,"1",IF(X29&lt;AA29,"0"))</f>
        <v>0</v>
      </c>
      <c r="EA29" s="454"/>
      <c r="EB29" s="454" t="b">
        <f>IF(X29&lt;AA29,"1",IF(X29&gt;AA29,"0"))</f>
        <v>0</v>
      </c>
      <c r="EC29" s="454"/>
      <c r="ED29" s="209"/>
      <c r="EE29" s="472"/>
      <c r="EF29" s="470"/>
      <c r="EG29" s="496"/>
      <c r="EH29" s="497"/>
      <c r="EI29" s="497"/>
      <c r="EJ29" s="497"/>
      <c r="EK29" s="497"/>
      <c r="EL29" s="497"/>
      <c r="EM29" s="497"/>
      <c r="EN29" s="497"/>
      <c r="EO29" s="497"/>
      <c r="EP29" s="498"/>
      <c r="EQ29" s="472"/>
      <c r="ER29" s="470"/>
      <c r="ES29" s="183"/>
      <c r="ET29" s="454" t="b">
        <f>IF(AT29&gt;AW29,"1",IF(AT29&lt;AW29,"0"))</f>
        <v>0</v>
      </c>
      <c r="EU29" s="454"/>
      <c r="EV29" s="454" t="b">
        <f>IF(AT29&lt;AW29,"1",IF(AT29&gt;AW29,"0"))</f>
        <v>0</v>
      </c>
      <c r="EW29" s="454"/>
      <c r="EX29" s="182"/>
      <c r="EY29" s="472"/>
      <c r="EZ29" s="470"/>
      <c r="FA29" s="180"/>
      <c r="FF29" s="177"/>
      <c r="FG29" s="180"/>
      <c r="FL29" s="177"/>
      <c r="FS29" s="437"/>
      <c r="FT29" s="437"/>
      <c r="FX29" s="513"/>
      <c r="FY29" s="188" t="e">
        <f>SUM(FY11,FY17,FY23)</f>
        <v>#DIV/0!</v>
      </c>
      <c r="FZ29" s="187" t="e">
        <f>RANK(FY29,FY26:FY29)</f>
        <v>#DIV/0!</v>
      </c>
      <c r="GA29" s="187" t="str">
        <f>DE34</f>
        <v>コパン</v>
      </c>
    </row>
    <row r="30" spans="2:185" ht="8.1" customHeight="1" x14ac:dyDescent="0.15">
      <c r="B30" s="446"/>
      <c r="C30" s="444"/>
      <c r="D30" s="444"/>
      <c r="E30" s="444"/>
      <c r="F30" s="444"/>
      <c r="G30" s="444"/>
      <c r="H30" s="444"/>
      <c r="I30" s="447"/>
      <c r="J30" s="276"/>
      <c r="K30" s="277"/>
      <c r="L30" s="277"/>
      <c r="M30" s="643"/>
      <c r="N30" s="643"/>
      <c r="O30" s="333"/>
      <c r="P30" s="643"/>
      <c r="Q30" s="643"/>
      <c r="R30" s="277"/>
      <c r="S30" s="277"/>
      <c r="T30" s="278"/>
      <c r="U30" s="180"/>
      <c r="W30" s="196"/>
      <c r="X30" s="454"/>
      <c r="Y30" s="454"/>
      <c r="Z30" s="478"/>
      <c r="AA30" s="454"/>
      <c r="AB30" s="454"/>
      <c r="AC30" s="197"/>
      <c r="AE30" s="177"/>
      <c r="AF30" s="496"/>
      <c r="AG30" s="497"/>
      <c r="AH30" s="497"/>
      <c r="AI30" s="497"/>
      <c r="AJ30" s="497"/>
      <c r="AK30" s="497"/>
      <c r="AL30" s="497"/>
      <c r="AM30" s="497"/>
      <c r="AN30" s="497"/>
      <c r="AO30" s="497"/>
      <c r="AP30" s="498"/>
      <c r="AQ30" s="180"/>
      <c r="AS30" s="196"/>
      <c r="AT30" s="468"/>
      <c r="AU30" s="468"/>
      <c r="AV30" s="478"/>
      <c r="AW30" s="468"/>
      <c r="AX30" s="468"/>
      <c r="AY30" s="197"/>
      <c r="BA30" s="177"/>
      <c r="BB30" s="455"/>
      <c r="BC30" s="456"/>
      <c r="BD30" s="456"/>
      <c r="BE30" s="456"/>
      <c r="BF30" s="456"/>
      <c r="BG30" s="457"/>
      <c r="BH30" s="461"/>
      <c r="BI30" s="462"/>
      <c r="BJ30" s="462"/>
      <c r="BK30" s="462"/>
      <c r="BL30" s="462"/>
      <c r="BM30" s="463"/>
      <c r="BN30" s="448"/>
      <c r="BO30" s="456"/>
      <c r="BP30" s="456"/>
      <c r="BQ30" s="456"/>
      <c r="BR30" s="456"/>
      <c r="BS30" s="457"/>
      <c r="BT30" s="488"/>
      <c r="BU30" s="488"/>
      <c r="DE30" s="198"/>
      <c r="DF30" s="178"/>
      <c r="DG30" s="178"/>
      <c r="DH30" s="178"/>
      <c r="DI30" s="178"/>
      <c r="DJ30" s="178"/>
      <c r="DK30" s="178"/>
      <c r="DL30" s="179"/>
      <c r="DM30" s="208"/>
      <c r="DN30" s="208"/>
      <c r="DO30" s="215"/>
      <c r="DP30" s="454"/>
      <c r="DQ30" s="454"/>
      <c r="DR30" s="454"/>
      <c r="DS30" s="454"/>
      <c r="DT30" s="216"/>
      <c r="DU30" s="208"/>
      <c r="DV30" s="209"/>
      <c r="DW30" s="213"/>
      <c r="DX30" s="208"/>
      <c r="DY30" s="215"/>
      <c r="DZ30" s="454"/>
      <c r="EA30" s="454"/>
      <c r="EB30" s="454"/>
      <c r="EC30" s="454"/>
      <c r="ED30" s="216"/>
      <c r="EE30" s="208"/>
      <c r="EF30" s="209"/>
      <c r="EG30" s="496"/>
      <c r="EH30" s="497"/>
      <c r="EI30" s="497"/>
      <c r="EJ30" s="497"/>
      <c r="EK30" s="497"/>
      <c r="EL30" s="497"/>
      <c r="EM30" s="497"/>
      <c r="EN30" s="497"/>
      <c r="EO30" s="497"/>
      <c r="EP30" s="498"/>
      <c r="EQ30" s="183"/>
      <c r="ER30" s="181"/>
      <c r="ES30" s="199"/>
      <c r="ET30" s="454"/>
      <c r="EU30" s="454"/>
      <c r="EV30" s="454"/>
      <c r="EW30" s="454"/>
      <c r="EX30" s="200"/>
      <c r="EY30" s="181"/>
      <c r="EZ30" s="182"/>
      <c r="FA30" s="455">
        <f>IF(FE26=0,FA26,FA26/FE26)</f>
        <v>0</v>
      </c>
      <c r="FB30" s="483"/>
      <c r="FC30" s="483"/>
      <c r="FD30" s="483"/>
      <c r="FE30" s="483"/>
      <c r="FF30" s="484"/>
      <c r="FG30" s="455" t="str">
        <f>GB16</f>
        <v>MAX</v>
      </c>
      <c r="FH30" s="483"/>
      <c r="FI30" s="483"/>
      <c r="FJ30" s="483"/>
      <c r="FK30" s="483"/>
      <c r="FL30" s="484"/>
      <c r="FM30" s="448" t="e">
        <f>FM26/FQ26</f>
        <v>#DIV/0!</v>
      </c>
      <c r="FN30" s="449"/>
      <c r="FO30" s="449"/>
      <c r="FP30" s="449"/>
      <c r="FQ30" s="449"/>
      <c r="FR30" s="450"/>
      <c r="FS30" s="437"/>
      <c r="FT30" s="437"/>
    </row>
    <row r="31" spans="2:185" ht="8.1" customHeight="1" x14ac:dyDescent="0.15">
      <c r="B31" s="438"/>
      <c r="C31" s="439"/>
      <c r="D31" s="439"/>
      <c r="E31" s="439"/>
      <c r="F31" s="439"/>
      <c r="G31" s="439"/>
      <c r="H31" s="439"/>
      <c r="I31" s="440"/>
      <c r="J31" s="279"/>
      <c r="K31" s="280"/>
      <c r="L31" s="280"/>
      <c r="M31" s="280"/>
      <c r="N31" s="280"/>
      <c r="O31" s="280"/>
      <c r="P31" s="280"/>
      <c r="Q31" s="280"/>
      <c r="R31" s="280"/>
      <c r="S31" s="280"/>
      <c r="T31" s="281"/>
      <c r="U31" s="196"/>
      <c r="V31" s="203"/>
      <c r="W31" s="203"/>
      <c r="X31" s="203"/>
      <c r="Y31" s="203"/>
      <c r="Z31" s="203"/>
      <c r="AA31" s="203"/>
      <c r="AB31" s="203"/>
      <c r="AC31" s="203"/>
      <c r="AD31" s="203"/>
      <c r="AE31" s="197"/>
      <c r="AF31" s="499"/>
      <c r="AG31" s="500"/>
      <c r="AH31" s="500"/>
      <c r="AI31" s="500"/>
      <c r="AJ31" s="500"/>
      <c r="AK31" s="500"/>
      <c r="AL31" s="500"/>
      <c r="AM31" s="500"/>
      <c r="AN31" s="500"/>
      <c r="AO31" s="500"/>
      <c r="AP31" s="501"/>
      <c r="AQ31" s="196"/>
      <c r="AR31" s="203"/>
      <c r="AS31" s="203"/>
      <c r="AT31" s="203"/>
      <c r="AU31" s="203"/>
      <c r="AV31" s="203"/>
      <c r="AW31" s="203"/>
      <c r="AX31" s="203"/>
      <c r="AY31" s="203"/>
      <c r="AZ31" s="203"/>
      <c r="BA31" s="197"/>
      <c r="BB31" s="458"/>
      <c r="BC31" s="459"/>
      <c r="BD31" s="459"/>
      <c r="BE31" s="459"/>
      <c r="BF31" s="459"/>
      <c r="BG31" s="460"/>
      <c r="BH31" s="464"/>
      <c r="BI31" s="465"/>
      <c r="BJ31" s="465"/>
      <c r="BK31" s="465"/>
      <c r="BL31" s="465"/>
      <c r="BM31" s="466"/>
      <c r="BN31" s="458"/>
      <c r="BO31" s="459"/>
      <c r="BP31" s="459"/>
      <c r="BQ31" s="459"/>
      <c r="BR31" s="459"/>
      <c r="BS31" s="460"/>
      <c r="BT31" s="488"/>
      <c r="BU31" s="488"/>
      <c r="DE31" s="204"/>
      <c r="DF31" s="205"/>
      <c r="DG31" s="205"/>
      <c r="DH31" s="205"/>
      <c r="DI31" s="205"/>
      <c r="DJ31" s="205"/>
      <c r="DK31" s="205"/>
      <c r="DL31" s="206"/>
      <c r="DM31" s="217"/>
      <c r="DN31" s="217"/>
      <c r="DO31" s="217"/>
      <c r="DP31" s="217"/>
      <c r="DQ31" s="217"/>
      <c r="DR31" s="217"/>
      <c r="DS31" s="217"/>
      <c r="DT31" s="217"/>
      <c r="DU31" s="217"/>
      <c r="DV31" s="216"/>
      <c r="DW31" s="215"/>
      <c r="DX31" s="217"/>
      <c r="DY31" s="217"/>
      <c r="DZ31" s="217"/>
      <c r="EA31" s="217"/>
      <c r="EB31" s="217"/>
      <c r="EC31" s="217"/>
      <c r="ED31" s="217"/>
      <c r="EE31" s="217"/>
      <c r="EF31" s="216"/>
      <c r="EG31" s="499"/>
      <c r="EH31" s="500"/>
      <c r="EI31" s="500"/>
      <c r="EJ31" s="500"/>
      <c r="EK31" s="500"/>
      <c r="EL31" s="500"/>
      <c r="EM31" s="500"/>
      <c r="EN31" s="500"/>
      <c r="EO31" s="500"/>
      <c r="EP31" s="501"/>
      <c r="EQ31" s="199"/>
      <c r="ER31" s="207"/>
      <c r="ES31" s="207"/>
      <c r="ET31" s="207"/>
      <c r="EU31" s="207"/>
      <c r="EV31" s="207"/>
      <c r="EW31" s="207"/>
      <c r="EX31" s="207"/>
      <c r="EY31" s="207"/>
      <c r="EZ31" s="200"/>
      <c r="FA31" s="485"/>
      <c r="FB31" s="486"/>
      <c r="FC31" s="486"/>
      <c r="FD31" s="486"/>
      <c r="FE31" s="486"/>
      <c r="FF31" s="487"/>
      <c r="FG31" s="485"/>
      <c r="FH31" s="486"/>
      <c r="FI31" s="486"/>
      <c r="FJ31" s="486"/>
      <c r="FK31" s="486"/>
      <c r="FL31" s="487"/>
      <c r="FM31" s="451"/>
      <c r="FN31" s="452"/>
      <c r="FO31" s="452"/>
      <c r="FP31" s="452"/>
      <c r="FQ31" s="452"/>
      <c r="FR31" s="453"/>
      <c r="FS31" s="437"/>
      <c r="FT31" s="437"/>
    </row>
    <row r="32" spans="2:185" ht="8.1" customHeight="1" x14ac:dyDescent="0.15">
      <c r="B32" s="502">
        <v>4</v>
      </c>
      <c r="C32" s="503"/>
      <c r="D32" s="173"/>
      <c r="E32" s="173"/>
      <c r="F32" s="173"/>
      <c r="G32" s="173"/>
      <c r="H32" s="173"/>
      <c r="I32" s="174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4"/>
      <c r="U32" s="273"/>
      <c r="V32" s="274"/>
      <c r="W32" s="274"/>
      <c r="X32" s="274"/>
      <c r="Y32" s="274"/>
      <c r="Z32" s="274"/>
      <c r="AA32" s="274"/>
      <c r="AB32" s="274"/>
      <c r="AC32" s="274"/>
      <c r="AD32" s="274"/>
      <c r="AE32" s="275"/>
      <c r="AF32" s="186"/>
      <c r="AG32" s="173"/>
      <c r="AH32" s="173"/>
      <c r="AI32" s="173"/>
      <c r="AJ32" s="173"/>
      <c r="AK32" s="173"/>
      <c r="AL32" s="173"/>
      <c r="AM32" s="173"/>
      <c r="AN32" s="173"/>
      <c r="AO32" s="173"/>
      <c r="AP32" s="174"/>
      <c r="AQ32" s="493"/>
      <c r="AR32" s="494"/>
      <c r="AS32" s="494"/>
      <c r="AT32" s="494"/>
      <c r="AU32" s="494"/>
      <c r="AV32" s="494"/>
      <c r="AW32" s="494"/>
      <c r="AX32" s="494"/>
      <c r="AY32" s="494"/>
      <c r="AZ32" s="494"/>
      <c r="BA32" s="495"/>
      <c r="BB32" s="441"/>
      <c r="BC32" s="442"/>
      <c r="BD32" s="442"/>
      <c r="BE32" s="442"/>
      <c r="BF32" s="442"/>
      <c r="BG32" s="443"/>
      <c r="BH32" s="441"/>
      <c r="BI32" s="442"/>
      <c r="BJ32" s="442"/>
      <c r="BK32" s="442"/>
      <c r="BL32" s="442"/>
      <c r="BM32" s="443"/>
      <c r="BN32" s="441"/>
      <c r="BO32" s="442"/>
      <c r="BP32" s="442"/>
      <c r="BQ32" s="442"/>
      <c r="BR32" s="442"/>
      <c r="BS32" s="443"/>
      <c r="BT32" s="488"/>
      <c r="BU32" s="488"/>
      <c r="DE32" s="489">
        <v>4</v>
      </c>
      <c r="DF32" s="490"/>
      <c r="DG32" s="175"/>
      <c r="DH32" s="175"/>
      <c r="DI32" s="175"/>
      <c r="DJ32" s="175"/>
      <c r="DK32" s="175"/>
      <c r="DL32" s="176"/>
      <c r="DM32" s="218"/>
      <c r="DN32" s="218"/>
      <c r="DO32" s="218"/>
      <c r="DP32" s="218"/>
      <c r="DQ32" s="218"/>
      <c r="DR32" s="218"/>
      <c r="DS32" s="218"/>
      <c r="DT32" s="218"/>
      <c r="DU32" s="218"/>
      <c r="DV32" s="212"/>
      <c r="DW32" s="211"/>
      <c r="DX32" s="218"/>
      <c r="DY32" s="218"/>
      <c r="DZ32" s="218"/>
      <c r="EA32" s="218"/>
      <c r="EB32" s="218"/>
      <c r="EC32" s="218"/>
      <c r="ED32" s="218"/>
      <c r="EE32" s="218"/>
      <c r="EF32" s="212"/>
      <c r="EG32" s="211"/>
      <c r="EH32" s="218"/>
      <c r="EI32" s="218"/>
      <c r="EJ32" s="218"/>
      <c r="EK32" s="218"/>
      <c r="EL32" s="218"/>
      <c r="EM32" s="218"/>
      <c r="EN32" s="218"/>
      <c r="EO32" s="218"/>
      <c r="EP32" s="212"/>
      <c r="EQ32" s="493"/>
      <c r="ER32" s="494"/>
      <c r="ES32" s="494"/>
      <c r="ET32" s="494"/>
      <c r="EU32" s="494"/>
      <c r="EV32" s="494"/>
      <c r="EW32" s="494"/>
      <c r="EX32" s="494"/>
      <c r="EY32" s="494"/>
      <c r="EZ32" s="495"/>
      <c r="FA32" s="184">
        <f>COUNTIF(DM34,"=2")</f>
        <v>0</v>
      </c>
      <c r="FB32" s="185">
        <f>COUNTIF(DW34,"=2")</f>
        <v>0</v>
      </c>
      <c r="FC32" s="185">
        <f>COUNTIF(EG34,"=2")</f>
        <v>0</v>
      </c>
      <c r="FD32" s="173"/>
      <c r="FE32" s="173"/>
      <c r="FF32" s="174"/>
      <c r="FG32" s="186"/>
      <c r="FH32" s="173"/>
      <c r="FI32" s="173"/>
      <c r="FJ32" s="173"/>
      <c r="FK32" s="173"/>
      <c r="FL32" s="174"/>
      <c r="FM32" s="187">
        <f>SUM(M33:N38)</f>
        <v>0</v>
      </c>
      <c r="FN32" s="187">
        <f>SUM(X33:Y38)</f>
        <v>0</v>
      </c>
      <c r="FO32" s="187">
        <f>SUM(AI33:AJ38)</f>
        <v>0</v>
      </c>
      <c r="FS32" s="437"/>
      <c r="FT32" s="437"/>
    </row>
    <row r="33" spans="2:176" ht="8.1" customHeight="1" x14ac:dyDescent="0.15">
      <c r="B33" s="467"/>
      <c r="C33" s="468"/>
      <c r="I33" s="177"/>
      <c r="L33" s="186"/>
      <c r="M33" s="454"/>
      <c r="N33" s="454"/>
      <c r="O33" s="478" t="s">
        <v>557</v>
      </c>
      <c r="P33" s="454"/>
      <c r="Q33" s="454"/>
      <c r="R33" s="174"/>
      <c r="T33" s="177"/>
      <c r="U33" s="276"/>
      <c r="V33" s="277"/>
      <c r="W33" s="277"/>
      <c r="X33" s="643">
        <f>AW17</f>
        <v>0</v>
      </c>
      <c r="Y33" s="643"/>
      <c r="Z33" s="333"/>
      <c r="AA33" s="643">
        <f>AT17</f>
        <v>0</v>
      </c>
      <c r="AB33" s="643"/>
      <c r="AC33" s="277"/>
      <c r="AD33" s="277"/>
      <c r="AE33" s="278"/>
      <c r="AF33" s="180"/>
      <c r="AH33" s="186"/>
      <c r="AI33" s="454"/>
      <c r="AJ33" s="454"/>
      <c r="AK33" s="478" t="s">
        <v>557</v>
      </c>
      <c r="AL33" s="454"/>
      <c r="AM33" s="454"/>
      <c r="AN33" s="174"/>
      <c r="AP33" s="177"/>
      <c r="AQ33" s="496"/>
      <c r="AR33" s="497"/>
      <c r="AS33" s="497"/>
      <c r="AT33" s="497"/>
      <c r="AU33" s="497"/>
      <c r="AV33" s="497"/>
      <c r="AW33" s="497"/>
      <c r="AX33" s="497"/>
      <c r="AY33" s="497"/>
      <c r="AZ33" s="497"/>
      <c r="BA33" s="498"/>
      <c r="BB33" s="446"/>
      <c r="BC33" s="444"/>
      <c r="BD33" s="444"/>
      <c r="BE33" s="444"/>
      <c r="BF33" s="444"/>
      <c r="BG33" s="447"/>
      <c r="BH33" s="446"/>
      <c r="BI33" s="444"/>
      <c r="BJ33" s="444"/>
      <c r="BK33" s="444"/>
      <c r="BL33" s="444"/>
      <c r="BM33" s="447"/>
      <c r="BN33" s="446"/>
      <c r="BO33" s="444"/>
      <c r="BP33" s="444"/>
      <c r="BQ33" s="444"/>
      <c r="BR33" s="444"/>
      <c r="BS33" s="447"/>
      <c r="BT33" s="488"/>
      <c r="BU33" s="488"/>
      <c r="DE33" s="491"/>
      <c r="DF33" s="492"/>
      <c r="DG33" s="178"/>
      <c r="DH33" s="178"/>
      <c r="DI33" s="178"/>
      <c r="DJ33" s="178"/>
      <c r="DK33" s="178"/>
      <c r="DL33" s="179"/>
      <c r="DM33" s="208"/>
      <c r="DN33" s="208"/>
      <c r="DO33" s="211"/>
      <c r="DP33" s="454" t="b">
        <f>IF(M33&gt;P33,"1",IF(M33&lt;P33,"0"))</f>
        <v>0</v>
      </c>
      <c r="DQ33" s="454"/>
      <c r="DR33" s="454" t="b">
        <f>IF(M33&lt;P33,"1",IF(M33&gt;P33,"0"))</f>
        <v>0</v>
      </c>
      <c r="DS33" s="454"/>
      <c r="DT33" s="212"/>
      <c r="DU33" s="208"/>
      <c r="DV33" s="209"/>
      <c r="DW33" s="213"/>
      <c r="DX33" s="208"/>
      <c r="DY33" s="211"/>
      <c r="DZ33" s="454" t="b">
        <f>IF(X33&gt;AA33,"1",IF(X33&lt;AA33,"0"))</f>
        <v>0</v>
      </c>
      <c r="EA33" s="454"/>
      <c r="EB33" s="454" t="b">
        <f>IF(X33&lt;AA33,"1",IF(X33&gt;AA33,"0"))</f>
        <v>0</v>
      </c>
      <c r="EC33" s="454"/>
      <c r="ED33" s="212"/>
      <c r="EE33" s="208"/>
      <c r="EF33" s="209"/>
      <c r="EG33" s="213"/>
      <c r="EH33" s="208"/>
      <c r="EI33" s="211"/>
      <c r="EJ33" s="454" t="b">
        <f>IF(AI33&gt;AL33,"1",IF(AI33&lt;AL33,"0"))</f>
        <v>0</v>
      </c>
      <c r="EK33" s="454"/>
      <c r="EL33" s="454" t="b">
        <f>IF(AI33&lt;AL33,"1",IF(AI33&gt;AL33,"0"))</f>
        <v>0</v>
      </c>
      <c r="EM33" s="454"/>
      <c r="EN33" s="212"/>
      <c r="EO33" s="208"/>
      <c r="EP33" s="209"/>
      <c r="EQ33" s="496"/>
      <c r="ER33" s="497"/>
      <c r="ES33" s="497"/>
      <c r="ET33" s="497"/>
      <c r="EU33" s="497"/>
      <c r="EV33" s="497"/>
      <c r="EW33" s="497"/>
      <c r="EX33" s="497"/>
      <c r="EY33" s="497"/>
      <c r="EZ33" s="498"/>
      <c r="FA33" s="180"/>
      <c r="FD33" s="187">
        <f>COUNTIF(DU34,"=2")</f>
        <v>0</v>
      </c>
      <c r="FE33" s="187">
        <f>COUNTIF(EE34,"=2")</f>
        <v>0</v>
      </c>
      <c r="FF33" s="195">
        <f>COUNTIF(EO34,"=2")</f>
        <v>0</v>
      </c>
      <c r="FG33" s="180"/>
      <c r="FL33" s="177"/>
      <c r="FP33" s="187">
        <f>SUM(P33:Q38)</f>
        <v>0</v>
      </c>
      <c r="FQ33" s="187">
        <f>SUM(AA33:AB38)</f>
        <v>0</v>
      </c>
      <c r="FR33" s="187">
        <f>SUM(AL33:AM38)</f>
        <v>0</v>
      </c>
      <c r="FS33" s="437"/>
      <c r="FT33" s="437"/>
    </row>
    <row r="34" spans="2:176" ht="8.1" customHeight="1" x14ac:dyDescent="0.15">
      <c r="B34" s="467" t="s">
        <v>658</v>
      </c>
      <c r="C34" s="468"/>
      <c r="D34" s="468"/>
      <c r="E34" s="468"/>
      <c r="F34" s="468"/>
      <c r="G34" s="468"/>
      <c r="H34" s="468"/>
      <c r="I34" s="469"/>
      <c r="J34" s="454"/>
      <c r="K34" s="470"/>
      <c r="L34" s="180"/>
      <c r="M34" s="454"/>
      <c r="N34" s="454"/>
      <c r="O34" s="478"/>
      <c r="P34" s="454"/>
      <c r="Q34" s="454"/>
      <c r="R34" s="177"/>
      <c r="S34" s="472"/>
      <c r="T34" s="470"/>
      <c r="U34" s="644">
        <f>DW34</f>
        <v>0</v>
      </c>
      <c r="V34" s="643"/>
      <c r="W34" s="277"/>
      <c r="X34" s="643"/>
      <c r="Y34" s="643"/>
      <c r="Z34" s="333"/>
      <c r="AA34" s="643"/>
      <c r="AB34" s="643"/>
      <c r="AC34" s="277"/>
      <c r="AD34" s="643">
        <f>EE34</f>
        <v>0</v>
      </c>
      <c r="AE34" s="645"/>
      <c r="AF34" s="472"/>
      <c r="AG34" s="470"/>
      <c r="AH34" s="180"/>
      <c r="AI34" s="454"/>
      <c r="AJ34" s="454"/>
      <c r="AK34" s="478"/>
      <c r="AL34" s="454"/>
      <c r="AM34" s="454"/>
      <c r="AN34" s="177"/>
      <c r="AO34" s="472"/>
      <c r="AP34" s="470"/>
      <c r="AQ34" s="496"/>
      <c r="AR34" s="497"/>
      <c r="AS34" s="497"/>
      <c r="AT34" s="497"/>
      <c r="AU34" s="497"/>
      <c r="AV34" s="497"/>
      <c r="AW34" s="497"/>
      <c r="AX34" s="497"/>
      <c r="AY34" s="497"/>
      <c r="AZ34" s="497"/>
      <c r="BA34" s="498"/>
      <c r="BB34" s="472"/>
      <c r="BC34" s="454"/>
      <c r="BD34" s="471"/>
      <c r="BE34" s="471"/>
      <c r="BF34" s="454"/>
      <c r="BG34" s="470"/>
      <c r="BH34" s="472"/>
      <c r="BI34" s="454"/>
      <c r="BJ34" s="471"/>
      <c r="BK34" s="471"/>
      <c r="BL34" s="454"/>
      <c r="BM34" s="470"/>
      <c r="BN34" s="473"/>
      <c r="BO34" s="474"/>
      <c r="BP34" s="471"/>
      <c r="BQ34" s="471"/>
      <c r="BR34" s="474"/>
      <c r="BS34" s="479"/>
      <c r="BT34" s="488"/>
      <c r="BU34" s="488"/>
      <c r="DE34" s="480" t="str">
        <f>B34</f>
        <v>コパン</v>
      </c>
      <c r="DF34" s="481"/>
      <c r="DG34" s="481"/>
      <c r="DH34" s="481"/>
      <c r="DI34" s="481"/>
      <c r="DJ34" s="481"/>
      <c r="DK34" s="481"/>
      <c r="DL34" s="482"/>
      <c r="DM34" s="454">
        <f>DP33+DP35+DP37</f>
        <v>0</v>
      </c>
      <c r="DN34" s="470"/>
      <c r="DO34" s="213"/>
      <c r="DP34" s="454"/>
      <c r="DQ34" s="454"/>
      <c r="DR34" s="454"/>
      <c r="DS34" s="454"/>
      <c r="DT34" s="209"/>
      <c r="DU34" s="472">
        <f>DR33+DR35+DR37</f>
        <v>0</v>
      </c>
      <c r="DV34" s="470"/>
      <c r="DW34" s="472">
        <f>DZ33+DZ35+DZ37</f>
        <v>0</v>
      </c>
      <c r="DX34" s="470"/>
      <c r="DY34" s="213"/>
      <c r="DZ34" s="454"/>
      <c r="EA34" s="454"/>
      <c r="EB34" s="454"/>
      <c r="EC34" s="454"/>
      <c r="ED34" s="209"/>
      <c r="EE34" s="472">
        <f>EB33+EB35+EB37</f>
        <v>0</v>
      </c>
      <c r="EF34" s="470"/>
      <c r="EG34" s="472">
        <f>EJ33+EJ35+EJ37</f>
        <v>0</v>
      </c>
      <c r="EH34" s="470"/>
      <c r="EI34" s="213"/>
      <c r="EJ34" s="454"/>
      <c r="EK34" s="454"/>
      <c r="EL34" s="454"/>
      <c r="EM34" s="454"/>
      <c r="EN34" s="209"/>
      <c r="EO34" s="472">
        <f>EL33+EL35+EL37</f>
        <v>0</v>
      </c>
      <c r="EP34" s="470"/>
      <c r="EQ34" s="496"/>
      <c r="ER34" s="497"/>
      <c r="ES34" s="497"/>
      <c r="ET34" s="497"/>
      <c r="EU34" s="497"/>
      <c r="EV34" s="497"/>
      <c r="EW34" s="497"/>
      <c r="EX34" s="497"/>
      <c r="EY34" s="497"/>
      <c r="EZ34" s="498"/>
      <c r="FA34" s="472">
        <f>SUM(FA32:FC32)</f>
        <v>0</v>
      </c>
      <c r="FB34" s="454"/>
      <c r="FC34" s="471"/>
      <c r="FD34" s="471"/>
      <c r="FE34" s="454">
        <f>SUM(FD33:FF33)</f>
        <v>0</v>
      </c>
      <c r="FF34" s="470"/>
      <c r="FG34" s="472">
        <f>SUM(DM34,DW34,EG34)</f>
        <v>0</v>
      </c>
      <c r="FH34" s="454"/>
      <c r="FI34" s="471"/>
      <c r="FJ34" s="471"/>
      <c r="FK34" s="454">
        <f>SUM(DU34,EE34,EO34)</f>
        <v>0</v>
      </c>
      <c r="FL34" s="470"/>
      <c r="FM34" s="473">
        <f>SUM(FM32:FO32)</f>
        <v>0</v>
      </c>
      <c r="FN34" s="474"/>
      <c r="FO34" s="471"/>
      <c r="FP34" s="471"/>
      <c r="FQ34" s="474">
        <f>SUM(FP33:FR33)</f>
        <v>0</v>
      </c>
      <c r="FR34" s="479"/>
      <c r="FS34" s="437"/>
      <c r="FT34" s="437"/>
    </row>
    <row r="35" spans="2:176" ht="8.1" customHeight="1" x14ac:dyDescent="0.15">
      <c r="B35" s="467"/>
      <c r="C35" s="468"/>
      <c r="D35" s="468"/>
      <c r="E35" s="468"/>
      <c r="F35" s="468"/>
      <c r="G35" s="468"/>
      <c r="H35" s="468"/>
      <c r="I35" s="469"/>
      <c r="J35" s="454"/>
      <c r="K35" s="470"/>
      <c r="L35" s="180"/>
      <c r="M35" s="454"/>
      <c r="N35" s="454"/>
      <c r="O35" s="478" t="s">
        <v>557</v>
      </c>
      <c r="P35" s="454"/>
      <c r="Q35" s="454"/>
      <c r="R35" s="177"/>
      <c r="S35" s="472"/>
      <c r="T35" s="470"/>
      <c r="U35" s="644"/>
      <c r="V35" s="643"/>
      <c r="W35" s="277"/>
      <c r="X35" s="643">
        <f>AW19</f>
        <v>0</v>
      </c>
      <c r="Y35" s="643"/>
      <c r="Z35" s="333"/>
      <c r="AA35" s="643">
        <f>AT19</f>
        <v>0</v>
      </c>
      <c r="AB35" s="643"/>
      <c r="AC35" s="277"/>
      <c r="AD35" s="643"/>
      <c r="AE35" s="645"/>
      <c r="AF35" s="472"/>
      <c r="AG35" s="470"/>
      <c r="AH35" s="180"/>
      <c r="AI35" s="454"/>
      <c r="AJ35" s="454"/>
      <c r="AK35" s="478" t="s">
        <v>557</v>
      </c>
      <c r="AL35" s="454"/>
      <c r="AM35" s="454"/>
      <c r="AN35" s="177"/>
      <c r="AO35" s="472"/>
      <c r="AP35" s="470"/>
      <c r="AQ35" s="496"/>
      <c r="AR35" s="497"/>
      <c r="AS35" s="497"/>
      <c r="AT35" s="497"/>
      <c r="AU35" s="497"/>
      <c r="AV35" s="497"/>
      <c r="AW35" s="497"/>
      <c r="AX35" s="497"/>
      <c r="AY35" s="497"/>
      <c r="AZ35" s="497"/>
      <c r="BA35" s="498"/>
      <c r="BB35" s="472"/>
      <c r="BC35" s="454"/>
      <c r="BD35" s="471"/>
      <c r="BE35" s="471"/>
      <c r="BF35" s="454"/>
      <c r="BG35" s="470"/>
      <c r="BH35" s="472"/>
      <c r="BI35" s="454"/>
      <c r="BJ35" s="471"/>
      <c r="BK35" s="471"/>
      <c r="BL35" s="454"/>
      <c r="BM35" s="470"/>
      <c r="BN35" s="473"/>
      <c r="BO35" s="474"/>
      <c r="BP35" s="471"/>
      <c r="BQ35" s="471"/>
      <c r="BR35" s="474"/>
      <c r="BS35" s="479"/>
      <c r="BT35" s="488"/>
      <c r="BU35" s="488"/>
      <c r="DE35" s="480"/>
      <c r="DF35" s="481"/>
      <c r="DG35" s="481"/>
      <c r="DH35" s="481"/>
      <c r="DI35" s="481"/>
      <c r="DJ35" s="481"/>
      <c r="DK35" s="481"/>
      <c r="DL35" s="482"/>
      <c r="DM35" s="454"/>
      <c r="DN35" s="470"/>
      <c r="DO35" s="213"/>
      <c r="DP35" s="454" t="b">
        <f>IF(M35&gt;P35,"1",IF(M35&lt;P35,"0"))</f>
        <v>0</v>
      </c>
      <c r="DQ35" s="454"/>
      <c r="DR35" s="454" t="b">
        <f>IF(M35&lt;P35,"1",IF(M35&gt;P35,"0"))</f>
        <v>0</v>
      </c>
      <c r="DS35" s="454"/>
      <c r="DT35" s="209"/>
      <c r="DU35" s="472"/>
      <c r="DV35" s="470"/>
      <c r="DW35" s="472"/>
      <c r="DX35" s="470"/>
      <c r="DY35" s="213"/>
      <c r="DZ35" s="454" t="b">
        <f>IF(X35&gt;AA35,"1",IF(X35&lt;AA35,"0"))</f>
        <v>0</v>
      </c>
      <c r="EA35" s="454"/>
      <c r="EB35" s="454" t="b">
        <f>IF(X35&lt;AA35,"1",IF(X35&gt;AA35,"0"))</f>
        <v>0</v>
      </c>
      <c r="EC35" s="454"/>
      <c r="ED35" s="209"/>
      <c r="EE35" s="472"/>
      <c r="EF35" s="470"/>
      <c r="EG35" s="472"/>
      <c r="EH35" s="470"/>
      <c r="EI35" s="213"/>
      <c r="EJ35" s="454" t="b">
        <f>IF(AI35&gt;AL35,"1",IF(AI35&lt;AL35,"0"))</f>
        <v>0</v>
      </c>
      <c r="EK35" s="454"/>
      <c r="EL35" s="454" t="b">
        <f>IF(AI35&lt;AL35,"1",IF(AI35&gt;AL35,"0"))</f>
        <v>0</v>
      </c>
      <c r="EM35" s="454"/>
      <c r="EN35" s="209"/>
      <c r="EO35" s="472"/>
      <c r="EP35" s="470"/>
      <c r="EQ35" s="496"/>
      <c r="ER35" s="497"/>
      <c r="ES35" s="497"/>
      <c r="ET35" s="497"/>
      <c r="EU35" s="497"/>
      <c r="EV35" s="497"/>
      <c r="EW35" s="497"/>
      <c r="EX35" s="497"/>
      <c r="EY35" s="497"/>
      <c r="EZ35" s="498"/>
      <c r="FA35" s="472"/>
      <c r="FB35" s="454"/>
      <c r="FC35" s="471"/>
      <c r="FD35" s="471"/>
      <c r="FE35" s="454"/>
      <c r="FF35" s="470"/>
      <c r="FG35" s="472"/>
      <c r="FH35" s="454"/>
      <c r="FI35" s="471"/>
      <c r="FJ35" s="471"/>
      <c r="FK35" s="454"/>
      <c r="FL35" s="470"/>
      <c r="FM35" s="473"/>
      <c r="FN35" s="474"/>
      <c r="FO35" s="471"/>
      <c r="FP35" s="471"/>
      <c r="FQ35" s="474"/>
      <c r="FR35" s="479"/>
      <c r="FS35" s="437"/>
      <c r="FT35" s="437"/>
    </row>
    <row r="36" spans="2:176" ht="8.1" customHeight="1" x14ac:dyDescent="0.15">
      <c r="B36" s="467"/>
      <c r="C36" s="468"/>
      <c r="D36" s="468"/>
      <c r="E36" s="468"/>
      <c r="F36" s="468"/>
      <c r="G36" s="468"/>
      <c r="H36" s="468"/>
      <c r="I36" s="469"/>
      <c r="J36" s="454"/>
      <c r="K36" s="470"/>
      <c r="L36" s="180"/>
      <c r="M36" s="454"/>
      <c r="N36" s="454"/>
      <c r="O36" s="478"/>
      <c r="P36" s="454"/>
      <c r="Q36" s="454"/>
      <c r="R36" s="177"/>
      <c r="S36" s="472"/>
      <c r="T36" s="470"/>
      <c r="U36" s="644"/>
      <c r="V36" s="643"/>
      <c r="W36" s="277"/>
      <c r="X36" s="643"/>
      <c r="Y36" s="643"/>
      <c r="Z36" s="333"/>
      <c r="AA36" s="643"/>
      <c r="AB36" s="643"/>
      <c r="AC36" s="277"/>
      <c r="AD36" s="643"/>
      <c r="AE36" s="645"/>
      <c r="AF36" s="472"/>
      <c r="AG36" s="470"/>
      <c r="AH36" s="180"/>
      <c r="AI36" s="454"/>
      <c r="AJ36" s="454"/>
      <c r="AK36" s="478"/>
      <c r="AL36" s="454"/>
      <c r="AM36" s="454"/>
      <c r="AN36" s="177"/>
      <c r="AO36" s="472"/>
      <c r="AP36" s="470"/>
      <c r="AQ36" s="496"/>
      <c r="AR36" s="497"/>
      <c r="AS36" s="497"/>
      <c r="AT36" s="497"/>
      <c r="AU36" s="497"/>
      <c r="AV36" s="497"/>
      <c r="AW36" s="497"/>
      <c r="AX36" s="497"/>
      <c r="AY36" s="497"/>
      <c r="AZ36" s="497"/>
      <c r="BA36" s="498"/>
      <c r="BB36" s="446"/>
      <c r="BC36" s="444"/>
      <c r="BD36" s="444"/>
      <c r="BE36" s="444"/>
      <c r="BF36" s="444"/>
      <c r="BG36" s="447"/>
      <c r="BH36" s="446"/>
      <c r="BI36" s="444"/>
      <c r="BJ36" s="444"/>
      <c r="BK36" s="444"/>
      <c r="BL36" s="444"/>
      <c r="BM36" s="447"/>
      <c r="BN36" s="446"/>
      <c r="BO36" s="444"/>
      <c r="BP36" s="444"/>
      <c r="BQ36" s="444"/>
      <c r="BR36" s="444"/>
      <c r="BS36" s="447"/>
      <c r="BT36" s="488"/>
      <c r="BU36" s="488"/>
      <c r="DE36" s="480"/>
      <c r="DF36" s="481"/>
      <c r="DG36" s="481"/>
      <c r="DH36" s="481"/>
      <c r="DI36" s="481"/>
      <c r="DJ36" s="481"/>
      <c r="DK36" s="481"/>
      <c r="DL36" s="482"/>
      <c r="DM36" s="454"/>
      <c r="DN36" s="470"/>
      <c r="DO36" s="213"/>
      <c r="DP36" s="454"/>
      <c r="DQ36" s="454"/>
      <c r="DR36" s="454"/>
      <c r="DS36" s="454"/>
      <c r="DT36" s="209"/>
      <c r="DU36" s="472"/>
      <c r="DV36" s="470"/>
      <c r="DW36" s="472"/>
      <c r="DX36" s="470"/>
      <c r="DY36" s="213"/>
      <c r="DZ36" s="454"/>
      <c r="EA36" s="454"/>
      <c r="EB36" s="454"/>
      <c r="EC36" s="454"/>
      <c r="ED36" s="209"/>
      <c r="EE36" s="472"/>
      <c r="EF36" s="470"/>
      <c r="EG36" s="472"/>
      <c r="EH36" s="470"/>
      <c r="EI36" s="213"/>
      <c r="EJ36" s="454"/>
      <c r="EK36" s="454"/>
      <c r="EL36" s="454"/>
      <c r="EM36" s="454"/>
      <c r="EN36" s="209"/>
      <c r="EO36" s="472"/>
      <c r="EP36" s="470"/>
      <c r="EQ36" s="496"/>
      <c r="ER36" s="497"/>
      <c r="ES36" s="497"/>
      <c r="ET36" s="497"/>
      <c r="EU36" s="497"/>
      <c r="EV36" s="497"/>
      <c r="EW36" s="497"/>
      <c r="EX36" s="497"/>
      <c r="EY36" s="497"/>
      <c r="EZ36" s="498"/>
      <c r="FA36" s="180"/>
      <c r="FF36" s="177"/>
      <c r="FG36" s="180"/>
      <c r="FL36" s="177"/>
      <c r="FS36" s="437"/>
      <c r="FT36" s="437"/>
    </row>
    <row r="37" spans="2:176" ht="8.1" customHeight="1" x14ac:dyDescent="0.15">
      <c r="B37" s="467"/>
      <c r="C37" s="468"/>
      <c r="D37" s="468"/>
      <c r="E37" s="468"/>
      <c r="F37" s="468"/>
      <c r="G37" s="468"/>
      <c r="H37" s="468"/>
      <c r="I37" s="469"/>
      <c r="J37" s="454"/>
      <c r="K37" s="470"/>
      <c r="L37" s="180"/>
      <c r="M37" s="454"/>
      <c r="N37" s="454"/>
      <c r="O37" s="478" t="s">
        <v>557</v>
      </c>
      <c r="P37" s="454"/>
      <c r="Q37" s="454"/>
      <c r="R37" s="177"/>
      <c r="S37" s="472"/>
      <c r="T37" s="470"/>
      <c r="U37" s="644"/>
      <c r="V37" s="643"/>
      <c r="W37" s="277"/>
      <c r="X37" s="643">
        <f>AW21</f>
        <v>0</v>
      </c>
      <c r="Y37" s="643"/>
      <c r="Z37" s="333"/>
      <c r="AA37" s="643">
        <f>AT21</f>
        <v>0</v>
      </c>
      <c r="AB37" s="643"/>
      <c r="AC37" s="277"/>
      <c r="AD37" s="643"/>
      <c r="AE37" s="645"/>
      <c r="AF37" s="472"/>
      <c r="AG37" s="470"/>
      <c r="AH37" s="180"/>
      <c r="AI37" s="454"/>
      <c r="AJ37" s="454"/>
      <c r="AK37" s="478" t="s">
        <v>557</v>
      </c>
      <c r="AL37" s="454"/>
      <c r="AM37" s="454"/>
      <c r="AN37" s="177"/>
      <c r="AO37" s="472"/>
      <c r="AP37" s="470"/>
      <c r="AQ37" s="496"/>
      <c r="AR37" s="497"/>
      <c r="AS37" s="497"/>
      <c r="AT37" s="497"/>
      <c r="AU37" s="497"/>
      <c r="AV37" s="497"/>
      <c r="AW37" s="497"/>
      <c r="AX37" s="497"/>
      <c r="AY37" s="497"/>
      <c r="AZ37" s="497"/>
      <c r="BA37" s="498"/>
      <c r="BB37" s="475"/>
      <c r="BC37" s="476"/>
      <c r="BD37" s="476"/>
      <c r="BE37" s="476"/>
      <c r="BF37" s="476"/>
      <c r="BG37" s="477"/>
      <c r="BH37" s="475"/>
      <c r="BI37" s="476"/>
      <c r="BJ37" s="476"/>
      <c r="BK37" s="476"/>
      <c r="BL37" s="476"/>
      <c r="BM37" s="477"/>
      <c r="BN37" s="475"/>
      <c r="BO37" s="476"/>
      <c r="BP37" s="476"/>
      <c r="BQ37" s="476"/>
      <c r="BR37" s="476"/>
      <c r="BS37" s="477"/>
      <c r="BT37" s="488"/>
      <c r="BU37" s="488"/>
      <c r="DE37" s="480"/>
      <c r="DF37" s="481"/>
      <c r="DG37" s="481"/>
      <c r="DH37" s="481"/>
      <c r="DI37" s="481"/>
      <c r="DJ37" s="481"/>
      <c r="DK37" s="481"/>
      <c r="DL37" s="482"/>
      <c r="DM37" s="454"/>
      <c r="DN37" s="470"/>
      <c r="DO37" s="213"/>
      <c r="DP37" s="454" t="b">
        <f>IF(M37&gt;P37,"1",IF(M37&lt;P37,"0"))</f>
        <v>0</v>
      </c>
      <c r="DQ37" s="454"/>
      <c r="DR37" s="454" t="b">
        <f>IF(M37&lt;P37,"1",IF(M37&gt;P37,"0"))</f>
        <v>0</v>
      </c>
      <c r="DS37" s="454"/>
      <c r="DT37" s="209"/>
      <c r="DU37" s="472"/>
      <c r="DV37" s="470"/>
      <c r="DW37" s="472"/>
      <c r="DX37" s="470"/>
      <c r="DY37" s="213"/>
      <c r="DZ37" s="454" t="b">
        <f>IF(X37&gt;AA37,"1",IF(X37&lt;AA37,"0"))</f>
        <v>0</v>
      </c>
      <c r="EA37" s="454"/>
      <c r="EB37" s="454" t="b">
        <f>IF(X37&lt;AA37,"1",IF(X37&gt;AA37,"0"))</f>
        <v>0</v>
      </c>
      <c r="EC37" s="454"/>
      <c r="ED37" s="209"/>
      <c r="EE37" s="472"/>
      <c r="EF37" s="470"/>
      <c r="EG37" s="472"/>
      <c r="EH37" s="470"/>
      <c r="EI37" s="213"/>
      <c r="EJ37" s="454" t="b">
        <f>IF(AI37&gt;AL37,"1",IF(AI37&lt;AL37,"0"))</f>
        <v>0</v>
      </c>
      <c r="EK37" s="454"/>
      <c r="EL37" s="454" t="b">
        <f>IF(AI37&lt;AL37,"1",IF(AI37&gt;AL37,"0"))</f>
        <v>0</v>
      </c>
      <c r="EM37" s="454"/>
      <c r="EN37" s="209"/>
      <c r="EO37" s="472"/>
      <c r="EP37" s="470"/>
      <c r="EQ37" s="496"/>
      <c r="ER37" s="497"/>
      <c r="ES37" s="497"/>
      <c r="ET37" s="497"/>
      <c r="EU37" s="497"/>
      <c r="EV37" s="497"/>
      <c r="EW37" s="497"/>
      <c r="EX37" s="497"/>
      <c r="EY37" s="497"/>
      <c r="EZ37" s="498"/>
      <c r="FA37" s="180"/>
      <c r="FF37" s="177"/>
      <c r="FG37" s="180"/>
      <c r="FL37" s="177"/>
      <c r="FS37" s="437"/>
      <c r="FT37" s="437"/>
    </row>
    <row r="38" spans="2:176" ht="8.1" customHeight="1" x14ac:dyDescent="0.15">
      <c r="B38" s="180"/>
      <c r="I38" s="177"/>
      <c r="L38" s="196"/>
      <c r="M38" s="454"/>
      <c r="N38" s="454"/>
      <c r="O38" s="478"/>
      <c r="P38" s="454"/>
      <c r="Q38" s="454"/>
      <c r="R38" s="197"/>
      <c r="T38" s="177"/>
      <c r="U38" s="276"/>
      <c r="V38" s="277"/>
      <c r="W38" s="277"/>
      <c r="X38" s="643"/>
      <c r="Y38" s="643"/>
      <c r="Z38" s="333"/>
      <c r="AA38" s="643"/>
      <c r="AB38" s="643"/>
      <c r="AC38" s="277"/>
      <c r="AD38" s="277"/>
      <c r="AE38" s="278"/>
      <c r="AF38" s="180"/>
      <c r="AH38" s="196"/>
      <c r="AI38" s="454"/>
      <c r="AJ38" s="454"/>
      <c r="AK38" s="478"/>
      <c r="AL38" s="454"/>
      <c r="AM38" s="454"/>
      <c r="AN38" s="197"/>
      <c r="AP38" s="177"/>
      <c r="AQ38" s="496"/>
      <c r="AR38" s="497"/>
      <c r="AS38" s="497"/>
      <c r="AT38" s="497"/>
      <c r="AU38" s="497"/>
      <c r="AV38" s="497"/>
      <c r="AW38" s="497"/>
      <c r="AX38" s="497"/>
      <c r="AY38" s="497"/>
      <c r="AZ38" s="497"/>
      <c r="BA38" s="498"/>
      <c r="BB38" s="455"/>
      <c r="BC38" s="456"/>
      <c r="BD38" s="456"/>
      <c r="BE38" s="456"/>
      <c r="BF38" s="456"/>
      <c r="BG38" s="457"/>
      <c r="BH38" s="461"/>
      <c r="BI38" s="462"/>
      <c r="BJ38" s="462"/>
      <c r="BK38" s="462"/>
      <c r="BL38" s="462"/>
      <c r="BM38" s="463"/>
      <c r="BN38" s="448"/>
      <c r="BO38" s="456"/>
      <c r="BP38" s="456"/>
      <c r="BQ38" s="456"/>
      <c r="BR38" s="456"/>
      <c r="BS38" s="457"/>
      <c r="BT38" s="488"/>
      <c r="BU38" s="488"/>
      <c r="DE38" s="198"/>
      <c r="DF38" s="178"/>
      <c r="DG38" s="178"/>
      <c r="DH38" s="178"/>
      <c r="DI38" s="178"/>
      <c r="DJ38" s="178"/>
      <c r="DK38" s="178"/>
      <c r="DL38" s="179"/>
      <c r="DM38" s="208"/>
      <c r="DN38" s="208"/>
      <c r="DO38" s="215"/>
      <c r="DP38" s="454"/>
      <c r="DQ38" s="454"/>
      <c r="DR38" s="454"/>
      <c r="DS38" s="454"/>
      <c r="DT38" s="216"/>
      <c r="DU38" s="208"/>
      <c r="DV38" s="209"/>
      <c r="DW38" s="213"/>
      <c r="DX38" s="208"/>
      <c r="DY38" s="215"/>
      <c r="DZ38" s="454"/>
      <c r="EA38" s="454"/>
      <c r="EB38" s="454"/>
      <c r="EC38" s="454"/>
      <c r="ED38" s="216"/>
      <c r="EE38" s="208"/>
      <c r="EF38" s="209"/>
      <c r="EG38" s="213"/>
      <c r="EH38" s="208"/>
      <c r="EI38" s="215"/>
      <c r="EJ38" s="454"/>
      <c r="EK38" s="454"/>
      <c r="EL38" s="454"/>
      <c r="EM38" s="454"/>
      <c r="EN38" s="216"/>
      <c r="EO38" s="208"/>
      <c r="EP38" s="209"/>
      <c r="EQ38" s="496"/>
      <c r="ER38" s="497"/>
      <c r="ES38" s="497"/>
      <c r="ET38" s="497"/>
      <c r="EU38" s="497"/>
      <c r="EV38" s="497"/>
      <c r="EW38" s="497"/>
      <c r="EX38" s="497"/>
      <c r="EY38" s="497"/>
      <c r="EZ38" s="498"/>
      <c r="FA38" s="455">
        <f>IF(FE34=0,FA34,FA34/FE34)</f>
        <v>0</v>
      </c>
      <c r="FB38" s="483"/>
      <c r="FC38" s="483"/>
      <c r="FD38" s="483"/>
      <c r="FE38" s="483"/>
      <c r="FF38" s="484"/>
      <c r="FG38" s="455" t="str">
        <f>GB17</f>
        <v>MAX</v>
      </c>
      <c r="FH38" s="483"/>
      <c r="FI38" s="483"/>
      <c r="FJ38" s="483"/>
      <c r="FK38" s="483"/>
      <c r="FL38" s="484"/>
      <c r="FM38" s="448" t="e">
        <f>FM34/FQ34</f>
        <v>#DIV/0!</v>
      </c>
      <c r="FN38" s="449"/>
      <c r="FO38" s="449"/>
      <c r="FP38" s="449"/>
      <c r="FQ38" s="449"/>
      <c r="FR38" s="450"/>
      <c r="FS38" s="437"/>
      <c r="FT38" s="437"/>
    </row>
    <row r="39" spans="2:176" ht="8.1" customHeight="1" x14ac:dyDescent="0.15">
      <c r="B39" s="196"/>
      <c r="C39" s="203"/>
      <c r="D39" s="203"/>
      <c r="E39" s="203"/>
      <c r="F39" s="203"/>
      <c r="G39" s="203"/>
      <c r="H39" s="203"/>
      <c r="I39" s="197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197"/>
      <c r="U39" s="279"/>
      <c r="V39" s="280"/>
      <c r="W39" s="280"/>
      <c r="X39" s="280"/>
      <c r="Y39" s="280"/>
      <c r="Z39" s="280"/>
      <c r="AA39" s="280"/>
      <c r="AB39" s="280"/>
      <c r="AC39" s="280"/>
      <c r="AD39" s="280"/>
      <c r="AE39" s="281"/>
      <c r="AF39" s="196"/>
      <c r="AG39" s="203"/>
      <c r="AH39" s="203"/>
      <c r="AI39" s="203"/>
      <c r="AJ39" s="203"/>
      <c r="AK39" s="203"/>
      <c r="AL39" s="203"/>
      <c r="AM39" s="203"/>
      <c r="AN39" s="203"/>
      <c r="AO39" s="203"/>
      <c r="AP39" s="197"/>
      <c r="AQ39" s="499"/>
      <c r="AR39" s="500"/>
      <c r="AS39" s="500"/>
      <c r="AT39" s="500"/>
      <c r="AU39" s="500"/>
      <c r="AV39" s="500"/>
      <c r="AW39" s="500"/>
      <c r="AX39" s="500"/>
      <c r="AY39" s="500"/>
      <c r="AZ39" s="500"/>
      <c r="BA39" s="501"/>
      <c r="BB39" s="458"/>
      <c r="BC39" s="459"/>
      <c r="BD39" s="459"/>
      <c r="BE39" s="459"/>
      <c r="BF39" s="459"/>
      <c r="BG39" s="460"/>
      <c r="BH39" s="464"/>
      <c r="BI39" s="465"/>
      <c r="BJ39" s="465"/>
      <c r="BK39" s="465"/>
      <c r="BL39" s="465"/>
      <c r="BM39" s="466"/>
      <c r="BN39" s="458"/>
      <c r="BO39" s="459"/>
      <c r="BP39" s="459"/>
      <c r="BQ39" s="459"/>
      <c r="BR39" s="459"/>
      <c r="BS39" s="460"/>
      <c r="BT39" s="488"/>
      <c r="BU39" s="488"/>
      <c r="DE39" s="204"/>
      <c r="DF39" s="205"/>
      <c r="DG39" s="205"/>
      <c r="DH39" s="205"/>
      <c r="DI39" s="205"/>
      <c r="DJ39" s="205"/>
      <c r="DK39" s="205"/>
      <c r="DL39" s="206"/>
      <c r="DM39" s="217"/>
      <c r="DN39" s="217"/>
      <c r="DO39" s="217"/>
      <c r="DP39" s="217"/>
      <c r="DQ39" s="217"/>
      <c r="DR39" s="217"/>
      <c r="DS39" s="217"/>
      <c r="DT39" s="217"/>
      <c r="DU39" s="217"/>
      <c r="DV39" s="216"/>
      <c r="DW39" s="215"/>
      <c r="DX39" s="217"/>
      <c r="DY39" s="217"/>
      <c r="DZ39" s="217"/>
      <c r="EA39" s="217"/>
      <c r="EB39" s="217"/>
      <c r="EC39" s="217"/>
      <c r="ED39" s="217"/>
      <c r="EE39" s="217"/>
      <c r="EF39" s="216"/>
      <c r="EG39" s="215"/>
      <c r="EH39" s="217"/>
      <c r="EI39" s="217"/>
      <c r="EJ39" s="217"/>
      <c r="EK39" s="217"/>
      <c r="EL39" s="217"/>
      <c r="EM39" s="217"/>
      <c r="EN39" s="217"/>
      <c r="EO39" s="217"/>
      <c r="EP39" s="216"/>
      <c r="EQ39" s="499"/>
      <c r="ER39" s="500"/>
      <c r="ES39" s="500"/>
      <c r="ET39" s="500"/>
      <c r="EU39" s="500"/>
      <c r="EV39" s="500"/>
      <c r="EW39" s="500"/>
      <c r="EX39" s="500"/>
      <c r="EY39" s="500"/>
      <c r="EZ39" s="501"/>
      <c r="FA39" s="485"/>
      <c r="FB39" s="486"/>
      <c r="FC39" s="486"/>
      <c r="FD39" s="486"/>
      <c r="FE39" s="486"/>
      <c r="FF39" s="487"/>
      <c r="FG39" s="485"/>
      <c r="FH39" s="486"/>
      <c r="FI39" s="486"/>
      <c r="FJ39" s="486"/>
      <c r="FK39" s="486"/>
      <c r="FL39" s="487"/>
      <c r="FM39" s="451"/>
      <c r="FN39" s="452"/>
      <c r="FO39" s="452"/>
      <c r="FP39" s="452"/>
      <c r="FQ39" s="452"/>
      <c r="FR39" s="453"/>
      <c r="FS39" s="437"/>
      <c r="FT39" s="437"/>
    </row>
    <row r="40" spans="2:176" ht="8.1" customHeight="1" x14ac:dyDescent="0.15"/>
    <row r="43" spans="2:176" ht="26.25" customHeight="1" x14ac:dyDescent="0.15">
      <c r="B43" s="560" t="s">
        <v>680</v>
      </c>
      <c r="C43" s="560"/>
      <c r="D43" s="560"/>
      <c r="E43" s="560"/>
      <c r="F43" s="560"/>
      <c r="G43" s="560"/>
      <c r="H43" s="560"/>
      <c r="I43" s="560"/>
      <c r="J43" s="560"/>
      <c r="K43" s="560"/>
      <c r="L43" s="560"/>
      <c r="M43" s="560"/>
      <c r="N43" s="560"/>
      <c r="O43" s="560"/>
      <c r="P43" s="560"/>
      <c r="Q43" s="560"/>
      <c r="R43" s="560"/>
      <c r="S43" s="560"/>
      <c r="T43" s="560"/>
      <c r="U43" s="560"/>
      <c r="V43" s="560"/>
      <c r="W43" s="560"/>
      <c r="X43" s="560"/>
      <c r="Y43" s="560"/>
      <c r="Z43" s="560"/>
      <c r="AA43" s="560"/>
      <c r="AB43" s="560"/>
      <c r="AC43" s="560"/>
      <c r="AD43" s="560"/>
      <c r="AE43" s="560"/>
      <c r="AF43" s="560"/>
      <c r="AG43" s="560"/>
      <c r="AH43" s="560"/>
      <c r="AI43" s="560"/>
      <c r="AJ43" s="560"/>
      <c r="AK43" s="560"/>
      <c r="AL43" s="560"/>
      <c r="AM43" s="560"/>
      <c r="AN43" s="560"/>
      <c r="AO43" s="560"/>
      <c r="AP43" s="560"/>
      <c r="AQ43" s="560"/>
      <c r="AR43" s="560"/>
      <c r="AS43" s="560"/>
      <c r="AT43" s="560"/>
      <c r="AU43" s="560"/>
      <c r="AV43" s="560"/>
      <c r="AW43" s="560"/>
      <c r="AX43" s="560"/>
      <c r="AY43" s="560"/>
      <c r="AZ43" s="560"/>
      <c r="BA43" s="560"/>
      <c r="BB43" s="560"/>
      <c r="BC43" s="560"/>
      <c r="BD43" s="560"/>
      <c r="BE43" s="560"/>
      <c r="BF43" s="560"/>
      <c r="BG43" s="560"/>
      <c r="BH43" s="560"/>
      <c r="BI43" s="560"/>
      <c r="BJ43" s="560"/>
      <c r="BK43" s="560"/>
      <c r="BL43" s="560"/>
      <c r="BM43" s="560"/>
      <c r="BN43" s="560"/>
      <c r="BO43" s="560"/>
      <c r="BP43" s="560"/>
      <c r="BQ43" s="560"/>
      <c r="BR43" s="560"/>
      <c r="BS43" s="560"/>
      <c r="BT43" s="560"/>
      <c r="BU43" s="560"/>
    </row>
    <row r="45" spans="2:176" ht="9" customHeight="1" x14ac:dyDescent="0.15"/>
    <row r="47" spans="2:176" x14ac:dyDescent="0.15">
      <c r="AD47" s="441"/>
      <c r="AE47" s="442"/>
      <c r="AF47" s="442"/>
      <c r="AG47" s="442"/>
      <c r="AH47" s="442"/>
      <c r="AI47" s="442"/>
      <c r="AJ47" s="442"/>
      <c r="AK47" s="442"/>
      <c r="AL47" s="442"/>
      <c r="AM47" s="442"/>
      <c r="AN47" s="442"/>
      <c r="AO47" s="442"/>
      <c r="AP47" s="442"/>
      <c r="AQ47" s="442"/>
      <c r="AR47" s="442"/>
      <c r="AS47" s="443"/>
    </row>
    <row r="48" spans="2:176" x14ac:dyDescent="0.15">
      <c r="AD48" s="438"/>
      <c r="AE48" s="439"/>
      <c r="AF48" s="439"/>
      <c r="AG48" s="439"/>
      <c r="AH48" s="439"/>
      <c r="AI48" s="439"/>
      <c r="AJ48" s="439"/>
      <c r="AK48" s="444"/>
      <c r="AL48" s="444"/>
      <c r="AM48" s="439"/>
      <c r="AN48" s="439"/>
      <c r="AO48" s="439"/>
      <c r="AP48" s="439"/>
      <c r="AQ48" s="439"/>
      <c r="AR48" s="439"/>
      <c r="AS48" s="440"/>
    </row>
    <row r="49" spans="4:70" x14ac:dyDescent="0.15">
      <c r="D49" s="444" t="s">
        <v>681</v>
      </c>
      <c r="E49" s="444"/>
      <c r="F49" s="444"/>
      <c r="G49" s="444"/>
      <c r="AK49" s="173"/>
      <c r="AL49" s="186"/>
      <c r="BN49" s="444" t="s">
        <v>682</v>
      </c>
      <c r="BO49" s="444"/>
      <c r="BP49" s="444"/>
      <c r="BQ49" s="444"/>
      <c r="BR49" s="444"/>
    </row>
    <row r="50" spans="4:70" x14ac:dyDescent="0.15">
      <c r="D50" s="439"/>
      <c r="E50" s="439"/>
      <c r="F50" s="439"/>
      <c r="G50" s="439"/>
      <c r="AI50" s="441"/>
      <c r="AJ50" s="442"/>
      <c r="AK50" s="444" t="s">
        <v>566</v>
      </c>
      <c r="AL50" s="444"/>
      <c r="AM50" s="442"/>
      <c r="AN50" s="443"/>
      <c r="BN50" s="439"/>
      <c r="BO50" s="439"/>
      <c r="BP50" s="439"/>
      <c r="BQ50" s="439"/>
      <c r="BR50" s="439"/>
    </row>
    <row r="51" spans="4:70" x14ac:dyDescent="0.15">
      <c r="D51" s="441"/>
      <c r="E51" s="442"/>
      <c r="F51" s="442"/>
      <c r="G51" s="442"/>
      <c r="H51" s="442"/>
      <c r="I51" s="442"/>
      <c r="J51" s="442"/>
      <c r="K51" s="442"/>
      <c r="L51" s="442"/>
      <c r="M51" s="442"/>
      <c r="N51" s="442"/>
      <c r="O51" s="442"/>
      <c r="P51" s="442"/>
      <c r="Q51" s="442"/>
      <c r="R51" s="442"/>
      <c r="S51" s="443"/>
      <c r="AF51" s="445"/>
      <c r="AG51" s="445"/>
      <c r="AH51" s="445"/>
      <c r="AI51" s="446"/>
      <c r="AJ51" s="444"/>
      <c r="AK51" s="444" t="s">
        <v>566</v>
      </c>
      <c r="AL51" s="444"/>
      <c r="AM51" s="444"/>
      <c r="AN51" s="447"/>
      <c r="AO51" s="445"/>
      <c r="AP51" s="445"/>
      <c r="AQ51" s="445"/>
      <c r="BC51" s="441"/>
      <c r="BD51" s="442"/>
      <c r="BE51" s="442"/>
      <c r="BF51" s="442"/>
      <c r="BG51" s="442"/>
      <c r="BH51" s="442"/>
      <c r="BI51" s="442"/>
      <c r="BJ51" s="442"/>
      <c r="BK51" s="442"/>
      <c r="BL51" s="442"/>
      <c r="BM51" s="442"/>
      <c r="BN51" s="442"/>
      <c r="BO51" s="442"/>
      <c r="BP51" s="442"/>
      <c r="BQ51" s="442"/>
      <c r="BR51" s="443"/>
    </row>
    <row r="52" spans="4:70" x14ac:dyDescent="0.15">
      <c r="D52" s="438"/>
      <c r="E52" s="439"/>
      <c r="F52" s="439"/>
      <c r="G52" s="439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40"/>
      <c r="T52" s="441" t="s">
        <v>683</v>
      </c>
      <c r="U52" s="442"/>
      <c r="V52" s="443"/>
      <c r="AI52" s="438"/>
      <c r="AJ52" s="439"/>
      <c r="AK52" s="444" t="s">
        <v>566</v>
      </c>
      <c r="AL52" s="444"/>
      <c r="AM52" s="439"/>
      <c r="AN52" s="440"/>
      <c r="AZ52" s="441" t="s">
        <v>684</v>
      </c>
      <c r="BA52" s="442"/>
      <c r="BB52" s="443"/>
      <c r="BC52" s="438"/>
      <c r="BD52" s="439"/>
      <c r="BE52" s="439"/>
      <c r="BF52" s="439"/>
      <c r="BG52" s="439"/>
      <c r="BH52" s="439"/>
      <c r="BI52" s="439"/>
      <c r="BJ52" s="439"/>
      <c r="BK52" s="439"/>
      <c r="BL52" s="439"/>
      <c r="BM52" s="439"/>
      <c r="BN52" s="439"/>
      <c r="BO52" s="439"/>
      <c r="BP52" s="439"/>
      <c r="BQ52" s="439"/>
      <c r="BR52" s="440"/>
    </row>
    <row r="53" spans="4:70" ht="20.100000000000001" customHeight="1" x14ac:dyDescent="0.15">
      <c r="V53" s="177"/>
      <c r="AL53" s="180"/>
      <c r="AZ53" s="180"/>
    </row>
    <row r="54" spans="4:70" ht="14.1" customHeight="1" x14ac:dyDescent="0.15">
      <c r="K54" s="441"/>
      <c r="L54" s="442"/>
      <c r="M54" t="s">
        <v>566</v>
      </c>
      <c r="N54" s="442"/>
      <c r="O54" s="443"/>
      <c r="V54" s="177"/>
      <c r="AL54" s="180"/>
      <c r="AZ54" s="180"/>
      <c r="BG54" s="441"/>
      <c r="BH54" s="442"/>
      <c r="BI54" t="s">
        <v>566</v>
      </c>
      <c r="BJ54" s="442"/>
      <c r="BK54" s="443"/>
    </row>
    <row r="55" spans="4:70" ht="6.95" customHeight="1" x14ac:dyDescent="0.15">
      <c r="I55" s="445"/>
      <c r="J55" s="445"/>
      <c r="K55" s="446"/>
      <c r="L55" s="444"/>
      <c r="M55" s="444" t="s">
        <v>566</v>
      </c>
      <c r="N55" s="444"/>
      <c r="O55" s="447"/>
      <c r="P55" s="445"/>
      <c r="Q55" s="445"/>
      <c r="V55" s="177"/>
      <c r="AL55" s="196"/>
      <c r="AZ55" s="180"/>
      <c r="BE55" s="445"/>
      <c r="BF55" s="445"/>
      <c r="BG55" s="446"/>
      <c r="BH55" s="444"/>
      <c r="BI55" s="444" t="s">
        <v>566</v>
      </c>
      <c r="BJ55" s="444"/>
      <c r="BK55" s="447"/>
      <c r="BL55" s="445"/>
      <c r="BM55" s="445"/>
    </row>
    <row r="56" spans="4:70" ht="6.95" customHeight="1" x14ac:dyDescent="0.15">
      <c r="I56" s="445"/>
      <c r="J56" s="445"/>
      <c r="K56" s="446"/>
      <c r="L56" s="444"/>
      <c r="M56" s="444"/>
      <c r="N56" s="444"/>
      <c r="O56" s="447"/>
      <c r="P56" s="445"/>
      <c r="Q56" s="445"/>
      <c r="W56" s="186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  <c r="AK56" s="173"/>
      <c r="AM56" s="173"/>
      <c r="AN56" s="173"/>
      <c r="AO56" s="173"/>
      <c r="AP56" s="173"/>
      <c r="AQ56" s="173"/>
      <c r="AR56" s="173"/>
      <c r="AS56" s="173"/>
      <c r="AT56" s="173"/>
      <c r="AU56" s="173"/>
      <c r="AV56" s="173"/>
      <c r="AW56" s="173"/>
      <c r="AX56" s="173"/>
      <c r="AY56" s="174"/>
      <c r="BE56" s="445"/>
      <c r="BF56" s="445"/>
      <c r="BG56" s="446"/>
      <c r="BH56" s="444"/>
      <c r="BI56" s="444"/>
      <c r="BJ56" s="444"/>
      <c r="BK56" s="447"/>
      <c r="BL56" s="445"/>
      <c r="BM56" s="445"/>
    </row>
    <row r="57" spans="4:70" ht="14.1" customHeight="1" x14ac:dyDescent="0.15">
      <c r="K57" s="438"/>
      <c r="L57" s="439"/>
      <c r="M57" t="s">
        <v>566</v>
      </c>
      <c r="N57" s="439"/>
      <c r="O57" s="440"/>
      <c r="V57" s="177"/>
      <c r="AJ57" s="444" t="s">
        <v>685</v>
      </c>
      <c r="AK57" s="444"/>
      <c r="AL57" s="444"/>
      <c r="AM57" s="444"/>
      <c r="AZ57" s="180"/>
      <c r="BG57" s="438"/>
      <c r="BH57" s="439"/>
      <c r="BI57" t="s">
        <v>566</v>
      </c>
      <c r="BJ57" s="439"/>
      <c r="BK57" s="440"/>
    </row>
    <row r="58" spans="4:70" ht="20.100000000000001" customHeight="1" x14ac:dyDescent="0.15">
      <c r="D58" s="439" t="s">
        <v>686</v>
      </c>
      <c r="E58" s="439"/>
      <c r="F58" s="439"/>
      <c r="G58" s="439"/>
      <c r="V58" s="177"/>
      <c r="AJ58" s="444"/>
      <c r="AK58" s="444"/>
      <c r="AL58" s="444"/>
      <c r="AM58" s="444"/>
      <c r="AZ58" s="180"/>
      <c r="BN58" s="439" t="s">
        <v>687</v>
      </c>
      <c r="BO58" s="439"/>
      <c r="BP58" s="439"/>
      <c r="BQ58" s="439"/>
      <c r="BR58" s="439"/>
    </row>
    <row r="59" spans="4:70" x14ac:dyDescent="0.15">
      <c r="D59" s="441"/>
      <c r="E59" s="442"/>
      <c r="F59" s="442"/>
      <c r="G59" s="442"/>
      <c r="H59" s="442"/>
      <c r="I59" s="442"/>
      <c r="J59" s="442"/>
      <c r="K59" s="442"/>
      <c r="L59" s="442"/>
      <c r="M59" s="442"/>
      <c r="N59" s="442"/>
      <c r="O59" s="442"/>
      <c r="P59" s="442"/>
      <c r="Q59" s="442"/>
      <c r="R59" s="442"/>
      <c r="S59" s="443"/>
      <c r="T59" s="203"/>
      <c r="U59" s="203"/>
      <c r="V59" s="197"/>
      <c r="AZ59" s="196"/>
      <c r="BA59" s="203"/>
      <c r="BB59" s="203"/>
      <c r="BC59" s="441"/>
      <c r="BD59" s="442"/>
      <c r="BE59" s="442"/>
      <c r="BF59" s="442"/>
      <c r="BG59" s="442"/>
      <c r="BH59" s="442"/>
      <c r="BI59" s="442"/>
      <c r="BJ59" s="442"/>
      <c r="BK59" s="442"/>
      <c r="BL59" s="442"/>
      <c r="BM59" s="442"/>
      <c r="BN59" s="442"/>
      <c r="BO59" s="442"/>
      <c r="BP59" s="442"/>
      <c r="BQ59" s="442"/>
      <c r="BR59" s="443"/>
    </row>
    <row r="60" spans="4:70" x14ac:dyDescent="0.15">
      <c r="D60" s="438"/>
      <c r="E60" s="439"/>
      <c r="F60" s="439"/>
      <c r="G60" s="439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40"/>
      <c r="BC60" s="438"/>
      <c r="BD60" s="439"/>
      <c r="BE60" s="439"/>
      <c r="BF60" s="439"/>
      <c r="BG60" s="439"/>
      <c r="BH60" s="439"/>
      <c r="BI60" s="439"/>
      <c r="BJ60" s="439"/>
      <c r="BK60" s="439"/>
      <c r="BL60" s="439"/>
      <c r="BM60" s="439"/>
      <c r="BN60" s="439"/>
      <c r="BO60" s="439"/>
      <c r="BP60" s="439"/>
      <c r="BQ60" s="439"/>
      <c r="BR60" s="440"/>
    </row>
    <row r="63" spans="4:70" x14ac:dyDescent="0.15">
      <c r="D63" s="219"/>
    </row>
    <row r="65" spans="4:56" x14ac:dyDescent="0.15">
      <c r="D65" s="437" t="s">
        <v>688</v>
      </c>
      <c r="E65" s="437"/>
      <c r="F65" s="437"/>
      <c r="G65" s="437"/>
      <c r="H65" s="437"/>
      <c r="I65" s="437"/>
      <c r="J65" s="437"/>
      <c r="K65" s="437"/>
      <c r="L65" s="437"/>
      <c r="M65" s="437"/>
      <c r="N65" s="437"/>
      <c r="O65" s="437"/>
      <c r="P65" s="437"/>
      <c r="Q65" s="437"/>
      <c r="R65" s="437"/>
      <c r="S65" s="437"/>
      <c r="T65" s="437"/>
      <c r="U65" s="437"/>
      <c r="V65" s="437"/>
      <c r="W65" s="437"/>
      <c r="X65" s="437"/>
      <c r="Y65" s="437"/>
      <c r="Z65" s="437"/>
      <c r="AH65" s="437" t="s">
        <v>576</v>
      </c>
      <c r="AI65" s="437"/>
      <c r="AJ65" s="437"/>
      <c r="AK65" s="437"/>
      <c r="AL65" s="437"/>
      <c r="AM65" s="437"/>
      <c r="AN65" s="437"/>
      <c r="AO65" s="437"/>
      <c r="AP65" s="437"/>
      <c r="AQ65" s="437"/>
      <c r="AR65" s="437"/>
      <c r="AS65" s="437"/>
      <c r="AT65" s="437"/>
      <c r="AU65" s="437"/>
      <c r="AV65" s="437"/>
      <c r="AW65" s="437"/>
      <c r="AX65" s="437"/>
      <c r="AY65" s="437"/>
      <c r="AZ65" s="437"/>
      <c r="BA65" s="437"/>
      <c r="BB65" s="437"/>
      <c r="BC65" s="437"/>
      <c r="BD65" s="437"/>
    </row>
    <row r="66" spans="4:56" x14ac:dyDescent="0.15">
      <c r="D66" s="437"/>
      <c r="E66" s="437"/>
      <c r="F66" s="437"/>
      <c r="G66" s="437"/>
      <c r="H66" s="437"/>
      <c r="I66" s="437"/>
      <c r="J66" s="437"/>
      <c r="K66" s="437"/>
      <c r="L66" s="437"/>
      <c r="M66" s="437"/>
      <c r="N66" s="437"/>
      <c r="O66" s="437"/>
      <c r="P66" s="437"/>
      <c r="Q66" s="437"/>
      <c r="R66" s="437"/>
      <c r="S66" s="437"/>
      <c r="T66" s="437"/>
      <c r="U66" s="437"/>
      <c r="V66" s="437"/>
      <c r="W66" s="437"/>
      <c r="X66" s="437"/>
      <c r="Y66" s="437"/>
      <c r="Z66" s="437"/>
      <c r="AH66" s="437"/>
      <c r="AI66" s="437"/>
      <c r="AJ66" s="437"/>
      <c r="AK66" s="437"/>
      <c r="AL66" s="437"/>
      <c r="AM66" s="437"/>
      <c r="AN66" s="437"/>
      <c r="AO66" s="437"/>
      <c r="AP66" s="437"/>
      <c r="AQ66" s="437"/>
      <c r="AR66" s="437"/>
      <c r="AS66" s="437"/>
      <c r="AT66" s="437"/>
      <c r="AU66" s="437"/>
      <c r="AV66" s="437"/>
      <c r="AW66" s="437"/>
      <c r="AX66" s="437"/>
      <c r="AY66" s="437"/>
      <c r="AZ66" s="437"/>
      <c r="BA66" s="437"/>
      <c r="BB66" s="437"/>
      <c r="BC66" s="437"/>
      <c r="BD66" s="437"/>
    </row>
    <row r="68" spans="4:56" x14ac:dyDescent="0.15">
      <c r="D68" s="636" t="s">
        <v>689</v>
      </c>
      <c r="E68" s="636"/>
      <c r="F68" s="636"/>
      <c r="G68" s="636"/>
      <c r="H68" s="636"/>
      <c r="I68" s="636"/>
      <c r="J68" s="437"/>
      <c r="K68" s="437"/>
      <c r="L68" s="437"/>
      <c r="M68" s="437"/>
      <c r="N68" s="437"/>
      <c r="O68" s="437"/>
      <c r="P68" s="437"/>
      <c r="Q68" s="437"/>
      <c r="R68" s="437"/>
      <c r="S68" s="437"/>
      <c r="T68" s="437"/>
      <c r="U68" s="437"/>
      <c r="V68" s="437"/>
      <c r="W68" s="437"/>
      <c r="X68" s="437"/>
      <c r="Y68" s="437"/>
      <c r="Z68" s="437"/>
      <c r="AH68" s="437" t="s">
        <v>577</v>
      </c>
      <c r="AI68" s="437"/>
      <c r="AJ68" s="437"/>
      <c r="AK68" s="437"/>
      <c r="AL68" s="437"/>
      <c r="AM68" s="437"/>
      <c r="AN68" s="437"/>
      <c r="AO68" s="437"/>
      <c r="AP68" s="437"/>
      <c r="AQ68" s="437"/>
      <c r="AR68" s="437"/>
      <c r="AS68" s="437"/>
      <c r="AT68" s="437"/>
      <c r="AU68" s="437"/>
      <c r="AV68" s="437"/>
      <c r="AW68" s="437"/>
      <c r="AX68" s="437"/>
      <c r="AY68" s="437"/>
      <c r="AZ68" s="437"/>
      <c r="BA68" s="437"/>
      <c r="BB68" s="437"/>
      <c r="BC68" s="437"/>
      <c r="BD68" s="437"/>
    </row>
    <row r="69" spans="4:56" ht="14.1" customHeight="1" x14ac:dyDescent="0.15">
      <c r="D69" s="636"/>
      <c r="E69" s="636"/>
      <c r="F69" s="636"/>
      <c r="G69" s="636"/>
      <c r="H69" s="636"/>
      <c r="I69" s="636"/>
      <c r="J69" s="437"/>
      <c r="K69" s="437"/>
      <c r="L69" s="437"/>
      <c r="M69" s="437"/>
      <c r="N69" s="437"/>
      <c r="O69" s="437"/>
      <c r="P69" s="437"/>
      <c r="Q69" s="437"/>
      <c r="R69" s="437"/>
      <c r="S69" s="437"/>
      <c r="T69" s="437"/>
      <c r="U69" s="437"/>
      <c r="V69" s="437"/>
      <c r="W69" s="437"/>
      <c r="X69" s="437"/>
      <c r="Y69" s="437"/>
      <c r="Z69" s="437"/>
      <c r="AH69" s="437"/>
      <c r="AI69" s="437"/>
      <c r="AJ69" s="437"/>
      <c r="AK69" s="437"/>
      <c r="AL69" s="437"/>
      <c r="AM69" s="437"/>
      <c r="AN69" s="437"/>
      <c r="AO69" s="437"/>
      <c r="AP69" s="437"/>
      <c r="AQ69" s="437"/>
      <c r="AR69" s="437"/>
      <c r="AS69" s="437"/>
      <c r="AT69" s="437"/>
      <c r="AU69" s="437"/>
      <c r="AV69" s="437"/>
      <c r="AW69" s="437"/>
      <c r="AX69" s="437"/>
      <c r="AY69" s="437"/>
      <c r="AZ69" s="437"/>
      <c r="BA69" s="437"/>
      <c r="BB69" s="437"/>
      <c r="BC69" s="437"/>
      <c r="BD69" s="437"/>
    </row>
    <row r="70" spans="4:56" ht="6.95" customHeight="1" x14ac:dyDescent="0.15">
      <c r="I70" s="220"/>
      <c r="J70" s="220"/>
      <c r="P70" s="220"/>
      <c r="Q70" s="220"/>
      <c r="V70" s="220"/>
      <c r="W70" s="220"/>
      <c r="AC70" s="220"/>
      <c r="AD70" s="220"/>
    </row>
    <row r="71" spans="4:56" ht="6.95" customHeight="1" x14ac:dyDescent="0.15">
      <c r="I71" s="220"/>
      <c r="J71" s="220"/>
      <c r="P71" s="220"/>
      <c r="Q71" s="220"/>
      <c r="V71" s="220"/>
      <c r="W71" s="220"/>
      <c r="AC71" s="220"/>
      <c r="AD71" s="220"/>
    </row>
    <row r="72" spans="4:56" ht="12.75" customHeight="1" x14ac:dyDescent="0.15"/>
    <row r="73" spans="4:56" ht="12" customHeight="1" x14ac:dyDescent="0.15"/>
    <row r="74" spans="4:56" ht="12" customHeight="1" x14ac:dyDescent="0.15"/>
    <row r="75" spans="4:56" ht="12" customHeight="1" x14ac:dyDescent="0.15"/>
    <row r="76" spans="4:56" ht="12" customHeight="1" x14ac:dyDescent="0.15"/>
    <row r="77" spans="4:56" ht="12" customHeight="1" x14ac:dyDescent="0.15"/>
    <row r="78" spans="4:56" ht="12" customHeight="1" x14ac:dyDescent="0.15"/>
    <row r="79" spans="4:56" ht="12" customHeight="1" x14ac:dyDescent="0.15"/>
    <row r="80" spans="4:56" ht="12" customHeight="1" x14ac:dyDescent="0.15"/>
    <row r="81" ht="12" customHeight="1" x14ac:dyDescent="0.15"/>
    <row r="82" ht="12" customHeight="1" x14ac:dyDescent="0.15"/>
  </sheetData>
  <protectedRanges>
    <protectedRange sqref="AD8:AE9 AO16:AP17 AZ8:BA9 AZ24:BA25" name="範囲1"/>
  </protectedRanges>
  <mergeCells count="457">
    <mergeCell ref="B1:BU1"/>
    <mergeCell ref="B3:I5"/>
    <mergeCell ref="J3:Q4"/>
    <mergeCell ref="U3:V4"/>
    <mergeCell ref="AF3:AM4"/>
    <mergeCell ref="AQ3:AR4"/>
    <mergeCell ref="BB3:BG7"/>
    <mergeCell ref="BH3:BM7"/>
    <mergeCell ref="BN3:BS7"/>
    <mergeCell ref="BT3:BU7"/>
    <mergeCell ref="FG3:FL7"/>
    <mergeCell ref="FM3:FR7"/>
    <mergeCell ref="FS3:FT7"/>
    <mergeCell ref="J5:T7"/>
    <mergeCell ref="U5:AE7"/>
    <mergeCell ref="AF5:AP7"/>
    <mergeCell ref="AQ5:BA7"/>
    <mergeCell ref="DM5:DV7"/>
    <mergeCell ref="DW5:EF7"/>
    <mergeCell ref="EG5:EP7"/>
    <mergeCell ref="DE3:DL5"/>
    <mergeCell ref="DM3:DN4"/>
    <mergeCell ref="DW3:DX4"/>
    <mergeCell ref="EG3:EH4"/>
    <mergeCell ref="EQ3:ER4"/>
    <mergeCell ref="FA3:FF7"/>
    <mergeCell ref="EQ5:EZ7"/>
    <mergeCell ref="X9:Y10"/>
    <mergeCell ref="Z9:Z10"/>
    <mergeCell ref="AA9:AB10"/>
    <mergeCell ref="AI9:AJ10"/>
    <mergeCell ref="AL9:AM10"/>
    <mergeCell ref="AT9:AU10"/>
    <mergeCell ref="B6:I7"/>
    <mergeCell ref="DE6:DL7"/>
    <mergeCell ref="B8:I9"/>
    <mergeCell ref="J8:T15"/>
    <mergeCell ref="AD8:AE9"/>
    <mergeCell ref="AZ8:BA9"/>
    <mergeCell ref="BB8:BG9"/>
    <mergeCell ref="BH8:BM9"/>
    <mergeCell ref="BN8:BS9"/>
    <mergeCell ref="BT8:BU15"/>
    <mergeCell ref="BR10:BS11"/>
    <mergeCell ref="DE10:DL13"/>
    <mergeCell ref="DW10:DX13"/>
    <mergeCell ref="ET9:EU10"/>
    <mergeCell ref="EV9:EW10"/>
    <mergeCell ref="B10:I13"/>
    <mergeCell ref="U10:V13"/>
    <mergeCell ref="AD10:AE13"/>
    <mergeCell ref="AF10:AG13"/>
    <mergeCell ref="AO10:AP13"/>
    <mergeCell ref="AQ10:AR13"/>
    <mergeCell ref="AZ10:BA13"/>
    <mergeCell ref="BB10:BC11"/>
    <mergeCell ref="AV9:AV10"/>
    <mergeCell ref="AW9:AX10"/>
    <mergeCell ref="DZ9:EA10"/>
    <mergeCell ref="EB9:EC10"/>
    <mergeCell ref="EJ9:EK10"/>
    <mergeCell ref="EL9:EM10"/>
    <mergeCell ref="BD10:BE11"/>
    <mergeCell ref="BF10:BG11"/>
    <mergeCell ref="BH10:BI11"/>
    <mergeCell ref="BJ10:BK11"/>
    <mergeCell ref="DE8:DF9"/>
    <mergeCell ref="DZ11:EA12"/>
    <mergeCell ref="EB11:EC12"/>
    <mergeCell ref="AL13:AM14"/>
    <mergeCell ref="AT13:AU14"/>
    <mergeCell ref="AV13:AV14"/>
    <mergeCell ref="M17:N18"/>
    <mergeCell ref="EJ11:EK12"/>
    <mergeCell ref="EL11:EM12"/>
    <mergeCell ref="ET11:EU12"/>
    <mergeCell ref="EV11:EW12"/>
    <mergeCell ref="FO10:FP11"/>
    <mergeCell ref="X11:Y12"/>
    <mergeCell ref="Z11:Z12"/>
    <mergeCell ref="AA11:AB12"/>
    <mergeCell ref="AI11:AJ12"/>
    <mergeCell ref="AL11:AM12"/>
    <mergeCell ref="AT11:AU12"/>
    <mergeCell ref="AV11:AV12"/>
    <mergeCell ref="AW11:AX12"/>
    <mergeCell ref="FC10:FD11"/>
    <mergeCell ref="FE10:FF11"/>
    <mergeCell ref="FG10:FH11"/>
    <mergeCell ref="FI10:FJ11"/>
    <mergeCell ref="FK10:FL11"/>
    <mergeCell ref="FM10:FN11"/>
    <mergeCell ref="EE10:EF13"/>
    <mergeCell ref="BL10:BM11"/>
    <mergeCell ref="BN10:BO11"/>
    <mergeCell ref="BP10:BQ11"/>
    <mergeCell ref="FK18:FL19"/>
    <mergeCell ref="B16:C17"/>
    <mergeCell ref="U16:AE23"/>
    <mergeCell ref="AO16:AP17"/>
    <mergeCell ref="BB16:BG17"/>
    <mergeCell ref="BH16:BM17"/>
    <mergeCell ref="BN16:BS17"/>
    <mergeCell ref="BT16:BU23"/>
    <mergeCell ref="DE16:DF17"/>
    <mergeCell ref="B14:I15"/>
    <mergeCell ref="BB14:BG15"/>
    <mergeCell ref="BH14:BM15"/>
    <mergeCell ref="BN14:BS15"/>
    <mergeCell ref="AW13:AX14"/>
    <mergeCell ref="BB12:BG13"/>
    <mergeCell ref="BH12:BM13"/>
    <mergeCell ref="BN12:BS13"/>
    <mergeCell ref="X13:Y14"/>
    <mergeCell ref="Z13:Z14"/>
    <mergeCell ref="AA13:AB14"/>
    <mergeCell ref="AI13:AJ14"/>
    <mergeCell ref="FM14:FR15"/>
    <mergeCell ref="FA14:FF15"/>
    <mergeCell ref="FG14:FL15"/>
    <mergeCell ref="DZ13:EA14"/>
    <mergeCell ref="EB13:EC14"/>
    <mergeCell ref="EJ13:EK14"/>
    <mergeCell ref="EL13:EM14"/>
    <mergeCell ref="ET13:EU14"/>
    <mergeCell ref="EO10:EP13"/>
    <mergeCell ref="EQ10:ER13"/>
    <mergeCell ref="EY10:EZ13"/>
    <mergeCell ref="FA10:FB11"/>
    <mergeCell ref="EV13:EW14"/>
    <mergeCell ref="FQ10:FR11"/>
    <mergeCell ref="EG10:EH13"/>
    <mergeCell ref="DW16:EF23"/>
    <mergeCell ref="AT19:AU20"/>
    <mergeCell ref="AW19:AX20"/>
    <mergeCell ref="DP19:DQ20"/>
    <mergeCell ref="DR19:DS20"/>
    <mergeCell ref="EJ19:EK20"/>
    <mergeCell ref="EL19:EM20"/>
    <mergeCell ref="O17:O18"/>
    <mergeCell ref="P17:Q18"/>
    <mergeCell ref="AI17:AJ18"/>
    <mergeCell ref="AK17:AK18"/>
    <mergeCell ref="AL17:AM18"/>
    <mergeCell ref="AT17:AU18"/>
    <mergeCell ref="AW17:AX18"/>
    <mergeCell ref="FA18:FB19"/>
    <mergeCell ref="FC18:FD19"/>
    <mergeCell ref="BL18:BM19"/>
    <mergeCell ref="BN18:BO19"/>
    <mergeCell ref="BP18:BQ19"/>
    <mergeCell ref="BR18:BS19"/>
    <mergeCell ref="DE18:DL21"/>
    <mergeCell ref="DM18:DN21"/>
    <mergeCell ref="AZ18:BA21"/>
    <mergeCell ref="BB18:BC19"/>
    <mergeCell ref="BD18:BE19"/>
    <mergeCell ref="BF18:BG19"/>
    <mergeCell ref="BH18:BI19"/>
    <mergeCell ref="BJ18:BK19"/>
    <mergeCell ref="DP17:DQ18"/>
    <mergeCell ref="DR17:DS18"/>
    <mergeCell ref="EJ17:EK18"/>
    <mergeCell ref="EL17:EM18"/>
    <mergeCell ref="ET17:EU18"/>
    <mergeCell ref="EV17:EW18"/>
    <mergeCell ref="DU18:DV21"/>
    <mergeCell ref="EG18:EH21"/>
    <mergeCell ref="EO18:EP21"/>
    <mergeCell ref="EQ18:ER21"/>
    <mergeCell ref="BB20:BG21"/>
    <mergeCell ref="BH20:BM21"/>
    <mergeCell ref="BN20:BS21"/>
    <mergeCell ref="M19:N20"/>
    <mergeCell ref="O19:O20"/>
    <mergeCell ref="P19:Q20"/>
    <mergeCell ref="AI19:AJ20"/>
    <mergeCell ref="AK19:AK20"/>
    <mergeCell ref="AL19:AM20"/>
    <mergeCell ref="S18:T21"/>
    <mergeCell ref="AF18:AG21"/>
    <mergeCell ref="AO18:AP21"/>
    <mergeCell ref="P21:Q22"/>
    <mergeCell ref="AI21:AJ22"/>
    <mergeCell ref="FX20:FX23"/>
    <mergeCell ref="EJ21:EK22"/>
    <mergeCell ref="EL21:EM22"/>
    <mergeCell ref="ET21:EU22"/>
    <mergeCell ref="EV21:EW22"/>
    <mergeCell ref="FQ18:FR19"/>
    <mergeCell ref="FS16:FT23"/>
    <mergeCell ref="FX14:FX17"/>
    <mergeCell ref="DM8:DV15"/>
    <mergeCell ref="FS8:FT15"/>
    <mergeCell ref="FX8:FX11"/>
    <mergeCell ref="FA22:FF23"/>
    <mergeCell ref="FG22:FL23"/>
    <mergeCell ref="FM22:FR23"/>
    <mergeCell ref="DP21:DQ22"/>
    <mergeCell ref="DR21:DS22"/>
    <mergeCell ref="FM18:FN19"/>
    <mergeCell ref="FO18:FP19"/>
    <mergeCell ref="FE18:FF19"/>
    <mergeCell ref="FG18:FH19"/>
    <mergeCell ref="FI18:FJ19"/>
    <mergeCell ref="ET19:EU20"/>
    <mergeCell ref="EV19:EW20"/>
    <mergeCell ref="EY18:EZ21"/>
    <mergeCell ref="B24:I25"/>
    <mergeCell ref="AF24:AP31"/>
    <mergeCell ref="AZ24:BA25"/>
    <mergeCell ref="BB24:BG25"/>
    <mergeCell ref="BH24:BM25"/>
    <mergeCell ref="BN24:BS25"/>
    <mergeCell ref="BT24:BU31"/>
    <mergeCell ref="AK21:AK22"/>
    <mergeCell ref="AL21:AM22"/>
    <mergeCell ref="AT21:AU22"/>
    <mergeCell ref="AW21:AX22"/>
    <mergeCell ref="BB22:BG23"/>
    <mergeCell ref="BH22:BM23"/>
    <mergeCell ref="BN22:BS23"/>
    <mergeCell ref="B18:I21"/>
    <mergeCell ref="J18:K21"/>
    <mergeCell ref="AQ18:AR21"/>
    <mergeCell ref="M21:N22"/>
    <mergeCell ref="O21:O22"/>
    <mergeCell ref="BF26:BG27"/>
    <mergeCell ref="BH26:BI27"/>
    <mergeCell ref="BJ26:BK27"/>
    <mergeCell ref="BL26:BM27"/>
    <mergeCell ref="B26:I29"/>
    <mergeCell ref="DE24:DF25"/>
    <mergeCell ref="EG24:EP31"/>
    <mergeCell ref="FS24:FT31"/>
    <mergeCell ref="M25:N26"/>
    <mergeCell ref="P25:Q26"/>
    <mergeCell ref="X25:Y26"/>
    <mergeCell ref="Z25:Z26"/>
    <mergeCell ref="AA25:AB26"/>
    <mergeCell ref="AT25:AU26"/>
    <mergeCell ref="AV25:AV26"/>
    <mergeCell ref="BN28:BS29"/>
    <mergeCell ref="FQ26:FR27"/>
    <mergeCell ref="EV27:EW28"/>
    <mergeCell ref="BN26:BO27"/>
    <mergeCell ref="BP26:BQ27"/>
    <mergeCell ref="BR26:BS27"/>
    <mergeCell ref="DE26:DL29"/>
    <mergeCell ref="DM26:DN29"/>
    <mergeCell ref="DU26:DV29"/>
    <mergeCell ref="DP27:DQ28"/>
    <mergeCell ref="DR27:DS28"/>
    <mergeCell ref="EV25:EW26"/>
    <mergeCell ref="DP25:DQ26"/>
    <mergeCell ref="DR25:DS26"/>
    <mergeCell ref="J26:K29"/>
    <mergeCell ref="S26:T29"/>
    <mergeCell ref="U26:V29"/>
    <mergeCell ref="AD26:AE29"/>
    <mergeCell ref="AQ26:AR29"/>
    <mergeCell ref="AZ26:BA29"/>
    <mergeCell ref="BB26:BC27"/>
    <mergeCell ref="BD26:BE27"/>
    <mergeCell ref="AW25:AX26"/>
    <mergeCell ref="M29:N30"/>
    <mergeCell ref="P29:Q30"/>
    <mergeCell ref="X29:Y30"/>
    <mergeCell ref="Z29:Z30"/>
    <mergeCell ref="AA29:AB30"/>
    <mergeCell ref="AT29:AU30"/>
    <mergeCell ref="AV29:AV30"/>
    <mergeCell ref="FX26:FX29"/>
    <mergeCell ref="M27:N28"/>
    <mergeCell ref="P27:Q28"/>
    <mergeCell ref="X27:Y28"/>
    <mergeCell ref="Z27:Z28"/>
    <mergeCell ref="AA27:AB28"/>
    <mergeCell ref="AT27:AU28"/>
    <mergeCell ref="AV27:AV28"/>
    <mergeCell ref="AW27:AX28"/>
    <mergeCell ref="FE26:FF27"/>
    <mergeCell ref="FG26:FH27"/>
    <mergeCell ref="FI26:FJ27"/>
    <mergeCell ref="FK26:FL27"/>
    <mergeCell ref="FM26:FN27"/>
    <mergeCell ref="FO26:FP27"/>
    <mergeCell ref="DW26:DX29"/>
    <mergeCell ref="EE26:EF29"/>
    <mergeCell ref="EQ26:ER29"/>
    <mergeCell ref="EY26:EZ29"/>
    <mergeCell ref="FA26:FB27"/>
    <mergeCell ref="FC26:FD27"/>
    <mergeCell ref="DZ27:EA28"/>
    <mergeCell ref="EB27:EC28"/>
    <mergeCell ref="ET27:EU28"/>
    <mergeCell ref="DZ25:EA26"/>
    <mergeCell ref="EB25:EC26"/>
    <mergeCell ref="ET25:EU26"/>
    <mergeCell ref="FG30:FL31"/>
    <mergeCell ref="FM30:FR31"/>
    <mergeCell ref="B32:C33"/>
    <mergeCell ref="AQ32:BA39"/>
    <mergeCell ref="BB32:BG33"/>
    <mergeCell ref="BH32:BM33"/>
    <mergeCell ref="BN32:BS33"/>
    <mergeCell ref="BT32:BU39"/>
    <mergeCell ref="DE32:DF33"/>
    <mergeCell ref="EQ32:EZ39"/>
    <mergeCell ref="EV29:EW30"/>
    <mergeCell ref="B30:I31"/>
    <mergeCell ref="BB30:BG31"/>
    <mergeCell ref="BH30:BM31"/>
    <mergeCell ref="BN30:BS31"/>
    <mergeCell ref="FA30:FF31"/>
    <mergeCell ref="AW29:AX30"/>
    <mergeCell ref="DP29:DQ30"/>
    <mergeCell ref="DR29:DS30"/>
    <mergeCell ref="DZ29:EA30"/>
    <mergeCell ref="EB29:EC30"/>
    <mergeCell ref="ET29:EU30"/>
    <mergeCell ref="BB28:BG29"/>
    <mergeCell ref="BH28:BM29"/>
    <mergeCell ref="B34:I37"/>
    <mergeCell ref="J34:K37"/>
    <mergeCell ref="S34:T37"/>
    <mergeCell ref="U34:V37"/>
    <mergeCell ref="AD34:AE37"/>
    <mergeCell ref="FS32:FT39"/>
    <mergeCell ref="M33:N34"/>
    <mergeCell ref="O33:O34"/>
    <mergeCell ref="P33:Q34"/>
    <mergeCell ref="X33:Y34"/>
    <mergeCell ref="AA33:AB34"/>
    <mergeCell ref="AI33:AJ34"/>
    <mergeCell ref="AK33:AK34"/>
    <mergeCell ref="AL33:AM34"/>
    <mergeCell ref="DP33:DQ34"/>
    <mergeCell ref="AL35:AM36"/>
    <mergeCell ref="AI37:AJ38"/>
    <mergeCell ref="AK37:AK38"/>
    <mergeCell ref="AL37:AM38"/>
    <mergeCell ref="DR33:DS34"/>
    <mergeCell ref="DZ33:EA34"/>
    <mergeCell ref="EL33:EM34"/>
    <mergeCell ref="FM34:FN35"/>
    <mergeCell ref="FO34:FP35"/>
    <mergeCell ref="FQ34:FR35"/>
    <mergeCell ref="M35:N36"/>
    <mergeCell ref="O35:O36"/>
    <mergeCell ref="P35:Q36"/>
    <mergeCell ref="X35:Y36"/>
    <mergeCell ref="AA35:AB36"/>
    <mergeCell ref="AI35:AJ36"/>
    <mergeCell ref="AK35:AK36"/>
    <mergeCell ref="FA34:FB35"/>
    <mergeCell ref="FC34:FD35"/>
    <mergeCell ref="FE34:FF35"/>
    <mergeCell ref="FG34:FH35"/>
    <mergeCell ref="FI34:FJ35"/>
    <mergeCell ref="FK34:FL35"/>
    <mergeCell ref="DM34:DN37"/>
    <mergeCell ref="DU34:DV37"/>
    <mergeCell ref="DW34:DX37"/>
    <mergeCell ref="EE34:EF37"/>
    <mergeCell ref="EG34:EH37"/>
    <mergeCell ref="BN34:BO35"/>
    <mergeCell ref="BP34:BQ35"/>
    <mergeCell ref="BR34:BS35"/>
    <mergeCell ref="DE34:DL37"/>
    <mergeCell ref="AF34:AG37"/>
    <mergeCell ref="AO34:AP37"/>
    <mergeCell ref="BB34:BC35"/>
    <mergeCell ref="EB33:EC34"/>
    <mergeCell ref="EJ33:EK34"/>
    <mergeCell ref="BD34:BE35"/>
    <mergeCell ref="BF34:BG35"/>
    <mergeCell ref="BH34:BI35"/>
    <mergeCell ref="FA38:FF39"/>
    <mergeCell ref="FG38:FL39"/>
    <mergeCell ref="FM38:FR39"/>
    <mergeCell ref="DP37:DQ38"/>
    <mergeCell ref="DR37:DS38"/>
    <mergeCell ref="DZ37:EA38"/>
    <mergeCell ref="EB37:EC38"/>
    <mergeCell ref="EJ37:EK38"/>
    <mergeCell ref="EL37:EM38"/>
    <mergeCell ref="EO34:EP37"/>
    <mergeCell ref="DP35:DQ36"/>
    <mergeCell ref="DR35:DS36"/>
    <mergeCell ref="EJ35:EK36"/>
    <mergeCell ref="EL35:EM36"/>
    <mergeCell ref="BB36:BG37"/>
    <mergeCell ref="BH36:BM37"/>
    <mergeCell ref="BN36:BS37"/>
    <mergeCell ref="DZ35:EA36"/>
    <mergeCell ref="EB35:EC36"/>
    <mergeCell ref="BJ34:BK35"/>
    <mergeCell ref="BL34:BM35"/>
    <mergeCell ref="B43:BU43"/>
    <mergeCell ref="AD47:AS48"/>
    <mergeCell ref="D49:G50"/>
    <mergeCell ref="BN49:BR50"/>
    <mergeCell ref="AI50:AJ50"/>
    <mergeCell ref="AK50:AL50"/>
    <mergeCell ref="AM50:AN50"/>
    <mergeCell ref="BB38:BG39"/>
    <mergeCell ref="BH38:BM39"/>
    <mergeCell ref="BN38:BS39"/>
    <mergeCell ref="M37:N38"/>
    <mergeCell ref="O37:O38"/>
    <mergeCell ref="P37:Q38"/>
    <mergeCell ref="X37:Y38"/>
    <mergeCell ref="AA37:AB38"/>
    <mergeCell ref="BC51:BR52"/>
    <mergeCell ref="T52:V52"/>
    <mergeCell ref="AI52:AJ52"/>
    <mergeCell ref="AK52:AL52"/>
    <mergeCell ref="AM52:AN52"/>
    <mergeCell ref="AZ52:BB52"/>
    <mergeCell ref="D51:S52"/>
    <mergeCell ref="AF51:AH51"/>
    <mergeCell ref="AI51:AJ51"/>
    <mergeCell ref="AK51:AL51"/>
    <mergeCell ref="AM51:AN51"/>
    <mergeCell ref="AO51:AQ51"/>
    <mergeCell ref="D68:I69"/>
    <mergeCell ref="J68:Z69"/>
    <mergeCell ref="AH68:AM69"/>
    <mergeCell ref="AN68:BD69"/>
    <mergeCell ref="D58:G58"/>
    <mergeCell ref="K54:L54"/>
    <mergeCell ref="N54:O54"/>
    <mergeCell ref="BG54:BH54"/>
    <mergeCell ref="BJ54:BK54"/>
    <mergeCell ref="I55:J56"/>
    <mergeCell ref="K55:L56"/>
    <mergeCell ref="M55:M56"/>
    <mergeCell ref="N55:O56"/>
    <mergeCell ref="P55:Q56"/>
    <mergeCell ref="BE55:BF56"/>
    <mergeCell ref="BG55:BH56"/>
    <mergeCell ref="BI55:BI56"/>
    <mergeCell ref="BJ55:BK56"/>
    <mergeCell ref="BN58:BR58"/>
    <mergeCell ref="D59:S60"/>
    <mergeCell ref="BC59:BR60"/>
    <mergeCell ref="D65:I66"/>
    <mergeCell ref="J65:Z66"/>
    <mergeCell ref="AH65:AM66"/>
    <mergeCell ref="AN65:BD66"/>
    <mergeCell ref="BL55:BM56"/>
    <mergeCell ref="K57:L57"/>
    <mergeCell ref="N57:O57"/>
    <mergeCell ref="AJ57:AM58"/>
    <mergeCell ref="BG57:BH57"/>
    <mergeCell ref="BJ57:BK57"/>
  </mergeCells>
  <phoneticPr fontId="5"/>
  <pageMargins left="0.23622047244094491" right="0.23622047244094491" top="0.39370078740157483" bottom="0.39370078740157483" header="0.31496062992125984" footer="0.31496062992125984"/>
  <pageSetup paperSize="9" orientation="portrait" r:id="rId1"/>
  <headerFooter>
    <oddFooter>&amp;C13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1E8AB-B10A-4E6C-8EEB-DA0EAF02BE1F}">
  <dimension ref="A1:V57"/>
  <sheetViews>
    <sheetView view="pageLayout" topLeftCell="A34" zoomScaleNormal="100" zoomScaleSheetLayoutView="100" workbookViewId="0">
      <selection activeCell="T55" sqref="T55"/>
    </sheetView>
  </sheetViews>
  <sheetFormatPr defaultRowHeight="13.5" x14ac:dyDescent="0.15"/>
  <cols>
    <col min="1" max="1" width="0.75" style="143" customWidth="1"/>
    <col min="2" max="2" width="3.25" style="143" customWidth="1"/>
    <col min="3" max="3" width="4.75" style="143" customWidth="1"/>
    <col min="4" max="4" width="14.625" style="143" customWidth="1"/>
    <col min="5" max="5" width="3.75" style="143" customWidth="1"/>
    <col min="6" max="6" width="2.625" style="143" customWidth="1"/>
    <col min="7" max="7" width="3.75" style="143" customWidth="1"/>
    <col min="8" max="8" width="1.625" style="143" customWidth="1"/>
    <col min="9" max="9" width="3.25" style="143" customWidth="1"/>
    <col min="10" max="10" width="4.75" style="143" customWidth="1"/>
    <col min="11" max="11" width="14.625" style="143" customWidth="1"/>
    <col min="12" max="12" width="3.75" style="143" customWidth="1"/>
    <col min="13" max="13" width="2.625" style="143" customWidth="1"/>
    <col min="14" max="14" width="3.75" style="143" customWidth="1"/>
    <col min="15" max="15" width="1.625" style="143" customWidth="1"/>
    <col min="16" max="16" width="3.25" style="143" customWidth="1"/>
    <col min="17" max="17" width="4.75" style="143" customWidth="1"/>
    <col min="18" max="18" width="14.625" style="143" customWidth="1"/>
    <col min="19" max="19" width="3.75" style="143" customWidth="1"/>
    <col min="20" max="20" width="2.625" style="143" customWidth="1"/>
    <col min="21" max="21" width="3.75" style="143" customWidth="1"/>
    <col min="22" max="22" width="1.625" style="143" customWidth="1"/>
    <col min="23" max="16384" width="9" style="143"/>
  </cols>
  <sheetData>
    <row r="1" spans="1:22" ht="18.75" x14ac:dyDescent="0.15">
      <c r="A1" s="142"/>
      <c r="B1" s="658" t="s">
        <v>327</v>
      </c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142"/>
    </row>
    <row r="2" spans="1:22" ht="18.75" x14ac:dyDescent="0.1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</row>
    <row r="3" spans="1:22" ht="15.95" customHeight="1" x14ac:dyDescent="0.15">
      <c r="A3" s="144"/>
      <c r="B3" s="145">
        <v>1</v>
      </c>
      <c r="C3" s="144"/>
      <c r="D3" s="146" t="s">
        <v>328</v>
      </c>
      <c r="E3" s="144"/>
      <c r="F3" s="145"/>
      <c r="G3" s="144"/>
      <c r="H3" s="145"/>
      <c r="I3" s="145">
        <v>2</v>
      </c>
      <c r="J3" s="144"/>
      <c r="K3" s="144"/>
      <c r="L3" s="144"/>
      <c r="M3" s="145"/>
      <c r="N3" s="144"/>
      <c r="O3" s="145"/>
      <c r="P3" s="145">
        <v>3</v>
      </c>
      <c r="Q3" s="144"/>
      <c r="R3" s="144"/>
      <c r="S3" s="144"/>
      <c r="T3" s="145"/>
      <c r="U3" s="144"/>
      <c r="V3" s="144"/>
    </row>
    <row r="4" spans="1:22" ht="15.95" customHeight="1" x14ac:dyDescent="0.15">
      <c r="A4" s="147"/>
      <c r="B4" s="659" t="s">
        <v>79</v>
      </c>
      <c r="C4" s="660"/>
      <c r="D4" s="148" t="s">
        <v>329</v>
      </c>
      <c r="E4" s="659" t="s">
        <v>330</v>
      </c>
      <c r="F4" s="661"/>
      <c r="G4" s="660"/>
      <c r="H4" s="145"/>
      <c r="I4" s="659" t="s">
        <v>79</v>
      </c>
      <c r="J4" s="660"/>
      <c r="K4" s="148" t="s">
        <v>331</v>
      </c>
      <c r="L4" s="655" t="s">
        <v>331</v>
      </c>
      <c r="M4" s="661"/>
      <c r="N4" s="660"/>
      <c r="O4" s="145"/>
      <c r="P4" s="659" t="s">
        <v>79</v>
      </c>
      <c r="Q4" s="660"/>
      <c r="R4" s="148" t="s">
        <v>332</v>
      </c>
      <c r="S4" s="659" t="s">
        <v>333</v>
      </c>
      <c r="T4" s="661"/>
      <c r="U4" s="660"/>
      <c r="V4" s="144"/>
    </row>
    <row r="5" spans="1:22" ht="15.95" customHeight="1" x14ac:dyDescent="0.15">
      <c r="A5" s="149"/>
      <c r="B5" s="662" t="s">
        <v>334</v>
      </c>
      <c r="C5" s="663"/>
      <c r="D5" s="148" t="s">
        <v>335</v>
      </c>
      <c r="E5" s="656"/>
      <c r="F5" s="656"/>
      <c r="G5" s="657"/>
      <c r="H5" s="145"/>
      <c r="I5" s="664" t="s">
        <v>334</v>
      </c>
      <c r="J5" s="665"/>
      <c r="K5" s="148" t="s">
        <v>336</v>
      </c>
      <c r="L5" s="655"/>
      <c r="M5" s="656"/>
      <c r="N5" s="657"/>
      <c r="O5" s="145"/>
      <c r="P5" s="664" t="s">
        <v>334</v>
      </c>
      <c r="Q5" s="665"/>
      <c r="R5" s="148" t="s">
        <v>337</v>
      </c>
      <c r="S5" s="655" t="s">
        <v>338</v>
      </c>
      <c r="T5" s="656"/>
      <c r="U5" s="657"/>
      <c r="V5" s="145"/>
    </row>
    <row r="6" spans="1:22" ht="17.25" customHeight="1" x14ac:dyDescent="0.15">
      <c r="A6" s="147"/>
      <c r="B6" s="150" t="s">
        <v>77</v>
      </c>
      <c r="C6" s="151" t="s">
        <v>339</v>
      </c>
      <c r="D6" s="148" t="s">
        <v>340</v>
      </c>
      <c r="E6" s="659" t="s">
        <v>341</v>
      </c>
      <c r="F6" s="660"/>
      <c r="G6" s="152" t="s">
        <v>342</v>
      </c>
      <c r="H6" s="145"/>
      <c r="I6" s="150" t="s">
        <v>77</v>
      </c>
      <c r="J6" s="151" t="s">
        <v>339</v>
      </c>
      <c r="K6" s="148" t="s">
        <v>340</v>
      </c>
      <c r="L6" s="659" t="s">
        <v>341</v>
      </c>
      <c r="M6" s="660"/>
      <c r="N6" s="152" t="s">
        <v>342</v>
      </c>
      <c r="O6" s="145"/>
      <c r="P6" s="150" t="s">
        <v>77</v>
      </c>
      <c r="Q6" s="151" t="s">
        <v>339</v>
      </c>
      <c r="R6" s="148" t="s">
        <v>340</v>
      </c>
      <c r="S6" s="659" t="s">
        <v>341</v>
      </c>
      <c r="T6" s="660"/>
      <c r="U6" s="152" t="s">
        <v>342</v>
      </c>
      <c r="V6" s="144"/>
    </row>
    <row r="7" spans="1:22" ht="15.95" customHeight="1" x14ac:dyDescent="0.15">
      <c r="A7" s="147"/>
      <c r="B7" s="153">
        <v>1</v>
      </c>
      <c r="C7" s="154">
        <v>5</v>
      </c>
      <c r="D7" s="148" t="s">
        <v>335</v>
      </c>
      <c r="E7" s="155">
        <v>56</v>
      </c>
      <c r="F7" s="149" t="s">
        <v>343</v>
      </c>
      <c r="G7" s="156" t="s">
        <v>344</v>
      </c>
      <c r="H7" s="145"/>
      <c r="I7" s="153">
        <v>1</v>
      </c>
      <c r="J7" s="154">
        <v>9</v>
      </c>
      <c r="K7" s="148" t="s">
        <v>345</v>
      </c>
      <c r="L7" s="155">
        <v>68</v>
      </c>
      <c r="M7" s="149" t="s">
        <v>343</v>
      </c>
      <c r="N7" s="156" t="s">
        <v>344</v>
      </c>
      <c r="O7" s="145"/>
      <c r="P7" s="153">
        <v>1</v>
      </c>
      <c r="Q7" s="154">
        <v>2</v>
      </c>
      <c r="R7" s="148" t="s">
        <v>337</v>
      </c>
      <c r="S7" s="155">
        <v>62</v>
      </c>
      <c r="T7" s="149" t="s">
        <v>343</v>
      </c>
      <c r="U7" s="156" t="s">
        <v>344</v>
      </c>
      <c r="V7" s="144"/>
    </row>
    <row r="8" spans="1:22" ht="15.95" customHeight="1" x14ac:dyDescent="0.15">
      <c r="A8" s="147"/>
      <c r="B8" s="157">
        <v>2</v>
      </c>
      <c r="C8" s="148">
        <v>30</v>
      </c>
      <c r="D8" s="154" t="s">
        <v>346</v>
      </c>
      <c r="E8" s="158">
        <v>63</v>
      </c>
      <c r="F8" s="159" t="s">
        <v>343</v>
      </c>
      <c r="G8" s="156" t="s">
        <v>344</v>
      </c>
      <c r="H8" s="145"/>
      <c r="I8" s="157">
        <v>2</v>
      </c>
      <c r="J8" s="148">
        <v>19</v>
      </c>
      <c r="K8" s="154" t="s">
        <v>347</v>
      </c>
      <c r="L8" s="158">
        <v>57</v>
      </c>
      <c r="M8" s="159" t="s">
        <v>343</v>
      </c>
      <c r="N8" s="156" t="s">
        <v>344</v>
      </c>
      <c r="O8" s="145"/>
      <c r="P8" s="157">
        <v>2</v>
      </c>
      <c r="Q8" s="148">
        <v>10</v>
      </c>
      <c r="R8" s="154" t="s">
        <v>338</v>
      </c>
      <c r="S8" s="158">
        <v>66</v>
      </c>
      <c r="T8" s="159" t="s">
        <v>343</v>
      </c>
      <c r="U8" s="156" t="s">
        <v>344</v>
      </c>
      <c r="V8" s="144"/>
    </row>
    <row r="9" spans="1:22" ht="15.95" customHeight="1" x14ac:dyDescent="0.15">
      <c r="A9" s="147"/>
      <c r="B9" s="160">
        <v>3</v>
      </c>
      <c r="C9" s="154">
        <v>11</v>
      </c>
      <c r="D9" s="148" t="s">
        <v>348</v>
      </c>
      <c r="E9" s="155">
        <v>69</v>
      </c>
      <c r="F9" s="149" t="s">
        <v>343</v>
      </c>
      <c r="G9" s="156" t="s">
        <v>349</v>
      </c>
      <c r="H9" s="145"/>
      <c r="I9" s="160">
        <v>3</v>
      </c>
      <c r="J9" s="154">
        <v>11</v>
      </c>
      <c r="K9" s="148" t="s">
        <v>350</v>
      </c>
      <c r="L9" s="155">
        <v>64</v>
      </c>
      <c r="M9" s="149" t="s">
        <v>343</v>
      </c>
      <c r="N9" s="156" t="s">
        <v>349</v>
      </c>
      <c r="O9" s="145"/>
      <c r="P9" s="160">
        <v>3</v>
      </c>
      <c r="Q9" s="154">
        <v>99</v>
      </c>
      <c r="R9" s="148" t="s">
        <v>351</v>
      </c>
      <c r="S9" s="155">
        <v>55</v>
      </c>
      <c r="T9" s="149" t="s">
        <v>343</v>
      </c>
      <c r="U9" s="156" t="s">
        <v>344</v>
      </c>
      <c r="V9" s="144"/>
    </row>
    <row r="10" spans="1:22" ht="15.95" customHeight="1" x14ac:dyDescent="0.15">
      <c r="A10" s="147"/>
      <c r="B10" s="157">
        <v>4</v>
      </c>
      <c r="C10" s="148">
        <v>1</v>
      </c>
      <c r="D10" s="161" t="s">
        <v>352</v>
      </c>
      <c r="E10" s="158">
        <v>52</v>
      </c>
      <c r="F10" s="159" t="s">
        <v>343</v>
      </c>
      <c r="G10" s="148" t="s">
        <v>349</v>
      </c>
      <c r="H10" s="145"/>
      <c r="I10" s="157">
        <v>4</v>
      </c>
      <c r="J10" s="148">
        <v>33</v>
      </c>
      <c r="K10" s="161" t="s">
        <v>336</v>
      </c>
      <c r="L10" s="158">
        <v>62</v>
      </c>
      <c r="M10" s="159" t="s">
        <v>343</v>
      </c>
      <c r="N10" s="148" t="s">
        <v>349</v>
      </c>
      <c r="O10" s="145"/>
      <c r="P10" s="157">
        <v>4</v>
      </c>
      <c r="Q10" s="148">
        <v>3</v>
      </c>
      <c r="R10" s="161" t="s">
        <v>353</v>
      </c>
      <c r="S10" s="158">
        <v>68</v>
      </c>
      <c r="T10" s="159" t="s">
        <v>343</v>
      </c>
      <c r="U10" s="148" t="s">
        <v>349</v>
      </c>
      <c r="V10" s="144"/>
    </row>
    <row r="11" spans="1:22" ht="15.95" customHeight="1" x14ac:dyDescent="0.15">
      <c r="A11" s="147"/>
      <c r="B11" s="160">
        <v>5</v>
      </c>
      <c r="C11" s="154"/>
      <c r="D11" s="148"/>
      <c r="E11" s="155"/>
      <c r="F11" s="162" t="s">
        <v>343</v>
      </c>
      <c r="G11" s="148"/>
      <c r="H11" s="145"/>
      <c r="I11" s="160">
        <v>5</v>
      </c>
      <c r="J11" s="154"/>
      <c r="K11" s="148"/>
      <c r="L11" s="155"/>
      <c r="M11" s="162" t="s">
        <v>343</v>
      </c>
      <c r="N11" s="148"/>
      <c r="O11" s="145"/>
      <c r="P11" s="160">
        <v>5</v>
      </c>
      <c r="Q11" s="154">
        <v>6</v>
      </c>
      <c r="R11" s="148" t="s">
        <v>354</v>
      </c>
      <c r="S11" s="155">
        <v>65</v>
      </c>
      <c r="T11" s="162" t="s">
        <v>343</v>
      </c>
      <c r="U11" s="148" t="s">
        <v>349</v>
      </c>
      <c r="V11" s="144"/>
    </row>
    <row r="12" spans="1:22" ht="15.95" customHeight="1" x14ac:dyDescent="0.15">
      <c r="A12" s="147"/>
      <c r="B12" s="157">
        <v>6</v>
      </c>
      <c r="C12" s="148"/>
      <c r="D12" s="148"/>
      <c r="E12" s="158"/>
      <c r="F12" s="163" t="s">
        <v>343</v>
      </c>
      <c r="G12" s="148"/>
      <c r="H12" s="145"/>
      <c r="I12" s="157">
        <v>6</v>
      </c>
      <c r="J12" s="148"/>
      <c r="K12" s="148"/>
      <c r="L12" s="158"/>
      <c r="M12" s="163" t="s">
        <v>343</v>
      </c>
      <c r="N12" s="148"/>
      <c r="O12" s="145"/>
      <c r="P12" s="157">
        <v>6</v>
      </c>
      <c r="Q12" s="148">
        <v>12</v>
      </c>
      <c r="R12" s="148" t="s">
        <v>355</v>
      </c>
      <c r="S12" s="158">
        <v>60</v>
      </c>
      <c r="T12" s="163" t="s">
        <v>343</v>
      </c>
      <c r="U12" s="148" t="s">
        <v>349</v>
      </c>
      <c r="V12" s="144"/>
    </row>
    <row r="13" spans="1:22" ht="15.95" customHeight="1" x14ac:dyDescent="0.15">
      <c r="A13" s="147"/>
      <c r="B13" s="157">
        <v>7</v>
      </c>
      <c r="C13" s="148"/>
      <c r="D13" s="148"/>
      <c r="E13" s="158"/>
      <c r="F13" s="163" t="s">
        <v>343</v>
      </c>
      <c r="G13" s="148"/>
      <c r="H13" s="145"/>
      <c r="I13" s="157">
        <v>7</v>
      </c>
      <c r="J13" s="148"/>
      <c r="K13" s="148"/>
      <c r="L13" s="158"/>
      <c r="M13" s="163" t="s">
        <v>343</v>
      </c>
      <c r="N13" s="148"/>
      <c r="O13" s="145"/>
      <c r="P13" s="157">
        <v>7</v>
      </c>
      <c r="Q13" s="148"/>
      <c r="R13" s="148"/>
      <c r="S13" s="158"/>
      <c r="T13" s="163" t="s">
        <v>343</v>
      </c>
      <c r="U13" s="148"/>
      <c r="V13" s="144"/>
    </row>
    <row r="14" spans="1:22" ht="15.95" customHeight="1" x14ac:dyDescent="0.15">
      <c r="A14" s="147"/>
      <c r="B14" s="164">
        <v>8</v>
      </c>
      <c r="C14" s="161"/>
      <c r="D14" s="161"/>
      <c r="E14" s="165"/>
      <c r="F14" s="166" t="s">
        <v>343</v>
      </c>
      <c r="G14" s="148"/>
      <c r="H14" s="145"/>
      <c r="I14" s="164">
        <v>8</v>
      </c>
      <c r="J14" s="161"/>
      <c r="K14" s="161"/>
      <c r="L14" s="165"/>
      <c r="M14" s="166" t="s">
        <v>343</v>
      </c>
      <c r="N14" s="148"/>
      <c r="O14" s="145"/>
      <c r="P14" s="164">
        <v>8</v>
      </c>
      <c r="Q14" s="161"/>
      <c r="R14" s="161"/>
      <c r="S14" s="165"/>
      <c r="T14" s="166" t="s">
        <v>343</v>
      </c>
      <c r="U14" s="148"/>
      <c r="V14" s="144"/>
    </row>
    <row r="15" spans="1:22" ht="18.75" customHeight="1" x14ac:dyDescent="0.15">
      <c r="A15" s="144"/>
      <c r="B15" s="145"/>
      <c r="C15" s="144"/>
      <c r="D15" s="144"/>
      <c r="E15" s="144"/>
      <c r="F15" s="167"/>
      <c r="G15" s="144"/>
      <c r="H15" s="145"/>
      <c r="I15" s="145"/>
      <c r="J15" s="144"/>
      <c r="K15" s="144"/>
      <c r="L15" s="144"/>
      <c r="M15" s="167"/>
      <c r="N15" s="144"/>
      <c r="O15" s="145"/>
      <c r="P15" s="145"/>
      <c r="Q15" s="144"/>
      <c r="R15" s="144"/>
      <c r="S15" s="144"/>
      <c r="T15" s="145"/>
      <c r="U15" s="144"/>
      <c r="V15" s="144"/>
    </row>
    <row r="16" spans="1:22" ht="15.95" customHeight="1" x14ac:dyDescent="0.15">
      <c r="A16" s="144"/>
      <c r="B16" s="144">
        <v>4</v>
      </c>
      <c r="C16" s="144"/>
      <c r="D16" s="146"/>
      <c r="E16" s="144"/>
      <c r="F16" s="145"/>
      <c r="G16" s="144"/>
      <c r="H16" s="145"/>
      <c r="I16" s="144">
        <v>1</v>
      </c>
      <c r="J16" s="144"/>
      <c r="K16" s="146" t="s">
        <v>356</v>
      </c>
      <c r="L16" s="144"/>
      <c r="M16" s="145"/>
      <c r="N16" s="144"/>
      <c r="O16" s="145"/>
      <c r="P16" s="144">
        <v>2</v>
      </c>
      <c r="Q16" s="144"/>
      <c r="R16" s="144"/>
      <c r="S16" s="144"/>
      <c r="T16" s="145"/>
      <c r="U16" s="144"/>
      <c r="V16" s="144"/>
    </row>
    <row r="17" spans="1:22" ht="15.95" customHeight="1" x14ac:dyDescent="0.15">
      <c r="A17" s="147"/>
      <c r="B17" s="659" t="s">
        <v>79</v>
      </c>
      <c r="C17" s="660"/>
      <c r="D17" s="148" t="s">
        <v>330</v>
      </c>
      <c r="E17" s="655" t="s">
        <v>330</v>
      </c>
      <c r="F17" s="661"/>
      <c r="G17" s="660"/>
      <c r="H17" s="145"/>
      <c r="I17" s="659" t="s">
        <v>79</v>
      </c>
      <c r="J17" s="660"/>
      <c r="K17" s="148" t="s">
        <v>357</v>
      </c>
      <c r="L17" s="659" t="s">
        <v>333</v>
      </c>
      <c r="M17" s="661"/>
      <c r="N17" s="660"/>
      <c r="O17" s="145"/>
      <c r="P17" s="659" t="s">
        <v>79</v>
      </c>
      <c r="Q17" s="660"/>
      <c r="R17" s="148" t="s">
        <v>358</v>
      </c>
      <c r="S17" s="659" t="s">
        <v>333</v>
      </c>
      <c r="T17" s="661"/>
      <c r="U17" s="660"/>
      <c r="V17" s="144"/>
    </row>
    <row r="18" spans="1:22" ht="15.95" customHeight="1" x14ac:dyDescent="0.15">
      <c r="A18" s="145"/>
      <c r="B18" s="664" t="s">
        <v>334</v>
      </c>
      <c r="C18" s="665"/>
      <c r="D18" s="148" t="s">
        <v>359</v>
      </c>
      <c r="E18" s="655"/>
      <c r="F18" s="656"/>
      <c r="G18" s="657"/>
      <c r="H18" s="145"/>
      <c r="I18" s="664" t="s">
        <v>334</v>
      </c>
      <c r="J18" s="665"/>
      <c r="K18" s="148" t="s">
        <v>360</v>
      </c>
      <c r="L18" s="655"/>
      <c r="M18" s="656"/>
      <c r="N18" s="657"/>
      <c r="O18" s="145"/>
      <c r="P18" s="664" t="s">
        <v>334</v>
      </c>
      <c r="Q18" s="665"/>
      <c r="R18" s="148" t="s">
        <v>361</v>
      </c>
      <c r="S18" s="655"/>
      <c r="T18" s="656"/>
      <c r="U18" s="657"/>
      <c r="V18" s="145"/>
    </row>
    <row r="19" spans="1:22" ht="15.95" customHeight="1" x14ac:dyDescent="0.15">
      <c r="A19" s="147"/>
      <c r="B19" s="150" t="s">
        <v>77</v>
      </c>
      <c r="C19" s="151" t="s">
        <v>339</v>
      </c>
      <c r="D19" s="148" t="s">
        <v>340</v>
      </c>
      <c r="E19" s="659" t="s">
        <v>341</v>
      </c>
      <c r="F19" s="660"/>
      <c r="G19" s="152" t="s">
        <v>342</v>
      </c>
      <c r="H19" s="145"/>
      <c r="I19" s="150" t="s">
        <v>77</v>
      </c>
      <c r="J19" s="151" t="s">
        <v>339</v>
      </c>
      <c r="K19" s="148" t="s">
        <v>340</v>
      </c>
      <c r="L19" s="659" t="s">
        <v>341</v>
      </c>
      <c r="M19" s="660"/>
      <c r="N19" s="152" t="s">
        <v>342</v>
      </c>
      <c r="O19" s="145"/>
      <c r="P19" s="150" t="s">
        <v>77</v>
      </c>
      <c r="Q19" s="151" t="s">
        <v>339</v>
      </c>
      <c r="R19" s="148" t="s">
        <v>340</v>
      </c>
      <c r="S19" s="659" t="s">
        <v>341</v>
      </c>
      <c r="T19" s="660"/>
      <c r="U19" s="152" t="s">
        <v>342</v>
      </c>
      <c r="V19" s="144"/>
    </row>
    <row r="20" spans="1:22" ht="15.95" customHeight="1" x14ac:dyDescent="0.15">
      <c r="A20" s="147"/>
      <c r="B20" s="153">
        <v>1</v>
      </c>
      <c r="C20" s="154">
        <v>6</v>
      </c>
      <c r="D20" s="148" t="s">
        <v>359</v>
      </c>
      <c r="E20" s="155">
        <v>66</v>
      </c>
      <c r="F20" s="149" t="s">
        <v>343</v>
      </c>
      <c r="G20" s="156" t="s">
        <v>344</v>
      </c>
      <c r="H20" s="145"/>
      <c r="I20" s="153">
        <v>1</v>
      </c>
      <c r="J20" s="154">
        <v>22</v>
      </c>
      <c r="K20" s="148" t="s">
        <v>362</v>
      </c>
      <c r="L20" s="155">
        <v>44</v>
      </c>
      <c r="M20" s="149" t="s">
        <v>343</v>
      </c>
      <c r="N20" s="156" t="s">
        <v>344</v>
      </c>
      <c r="O20" s="145"/>
      <c r="P20" s="153">
        <v>1</v>
      </c>
      <c r="Q20" s="154">
        <v>5</v>
      </c>
      <c r="R20" s="148" t="s">
        <v>361</v>
      </c>
      <c r="S20" s="155">
        <v>48</v>
      </c>
      <c r="T20" s="149" t="s">
        <v>343</v>
      </c>
      <c r="U20" s="156" t="s">
        <v>344</v>
      </c>
      <c r="V20" s="144"/>
    </row>
    <row r="21" spans="1:22" ht="15.95" customHeight="1" x14ac:dyDescent="0.15">
      <c r="A21" s="147"/>
      <c r="B21" s="157">
        <v>2</v>
      </c>
      <c r="C21" s="148">
        <v>77</v>
      </c>
      <c r="D21" s="154" t="s">
        <v>363</v>
      </c>
      <c r="E21" s="158">
        <v>59</v>
      </c>
      <c r="F21" s="159" t="s">
        <v>343</v>
      </c>
      <c r="G21" s="156" t="s">
        <v>344</v>
      </c>
      <c r="H21" s="145"/>
      <c r="I21" s="157">
        <v>2</v>
      </c>
      <c r="J21" s="148">
        <v>33</v>
      </c>
      <c r="K21" s="154" t="s">
        <v>360</v>
      </c>
      <c r="L21" s="158">
        <v>51</v>
      </c>
      <c r="M21" s="159" t="s">
        <v>343</v>
      </c>
      <c r="N21" s="156" t="s">
        <v>344</v>
      </c>
      <c r="O21" s="145"/>
      <c r="P21" s="157">
        <v>2</v>
      </c>
      <c r="Q21" s="148">
        <v>55</v>
      </c>
      <c r="R21" s="154" t="s">
        <v>364</v>
      </c>
      <c r="S21" s="158">
        <v>62</v>
      </c>
      <c r="T21" s="159" t="s">
        <v>343</v>
      </c>
      <c r="U21" s="156" t="s">
        <v>344</v>
      </c>
      <c r="V21" s="144"/>
    </row>
    <row r="22" spans="1:22" ht="15.95" customHeight="1" x14ac:dyDescent="0.15">
      <c r="A22" s="147"/>
      <c r="B22" s="160">
        <v>3</v>
      </c>
      <c r="C22" s="154">
        <v>8</v>
      </c>
      <c r="D22" s="148" t="s">
        <v>365</v>
      </c>
      <c r="E22" s="155">
        <v>62</v>
      </c>
      <c r="F22" s="149" t="s">
        <v>343</v>
      </c>
      <c r="G22" s="156" t="s">
        <v>344</v>
      </c>
      <c r="H22" s="145"/>
      <c r="I22" s="160">
        <v>3</v>
      </c>
      <c r="J22" s="154">
        <v>25</v>
      </c>
      <c r="K22" s="148" t="s">
        <v>366</v>
      </c>
      <c r="L22" s="155">
        <v>34</v>
      </c>
      <c r="M22" s="149" t="s">
        <v>343</v>
      </c>
      <c r="N22" s="156" t="s">
        <v>349</v>
      </c>
      <c r="O22" s="145"/>
      <c r="P22" s="160">
        <v>3</v>
      </c>
      <c r="Q22" s="154">
        <v>12</v>
      </c>
      <c r="R22" s="148" t="s">
        <v>367</v>
      </c>
      <c r="S22" s="155">
        <v>32</v>
      </c>
      <c r="T22" s="149" t="s">
        <v>343</v>
      </c>
      <c r="U22" s="156" t="s">
        <v>344</v>
      </c>
      <c r="V22" s="144"/>
    </row>
    <row r="23" spans="1:22" ht="15.95" customHeight="1" x14ac:dyDescent="0.15">
      <c r="A23" s="147"/>
      <c r="B23" s="157">
        <v>4</v>
      </c>
      <c r="C23" s="148">
        <v>16</v>
      </c>
      <c r="D23" s="161" t="s">
        <v>368</v>
      </c>
      <c r="E23" s="158">
        <v>64</v>
      </c>
      <c r="F23" s="159" t="s">
        <v>343</v>
      </c>
      <c r="G23" s="148" t="s">
        <v>349</v>
      </c>
      <c r="H23" s="145"/>
      <c r="I23" s="157">
        <v>4</v>
      </c>
      <c r="J23" s="148">
        <v>8</v>
      </c>
      <c r="K23" s="161" t="s">
        <v>369</v>
      </c>
      <c r="L23" s="158">
        <v>32</v>
      </c>
      <c r="M23" s="159" t="s">
        <v>343</v>
      </c>
      <c r="N23" s="148" t="s">
        <v>349</v>
      </c>
      <c r="O23" s="145"/>
      <c r="P23" s="157">
        <v>4</v>
      </c>
      <c r="Q23" s="148">
        <v>4</v>
      </c>
      <c r="R23" s="161" t="s">
        <v>370</v>
      </c>
      <c r="S23" s="158">
        <v>56</v>
      </c>
      <c r="T23" s="159" t="s">
        <v>343</v>
      </c>
      <c r="U23" s="148" t="s">
        <v>349</v>
      </c>
      <c r="V23" s="144"/>
    </row>
    <row r="24" spans="1:22" ht="15.95" customHeight="1" x14ac:dyDescent="0.15">
      <c r="A24" s="147"/>
      <c r="B24" s="160">
        <v>5</v>
      </c>
      <c r="C24" s="154">
        <v>4</v>
      </c>
      <c r="D24" s="148" t="s">
        <v>371</v>
      </c>
      <c r="E24" s="155">
        <v>57</v>
      </c>
      <c r="F24" s="162" t="s">
        <v>343</v>
      </c>
      <c r="G24" s="148" t="s">
        <v>349</v>
      </c>
      <c r="H24" s="145"/>
      <c r="I24" s="160">
        <v>5</v>
      </c>
      <c r="J24" s="154">
        <v>19</v>
      </c>
      <c r="K24" s="148" t="s">
        <v>372</v>
      </c>
      <c r="L24" s="155">
        <v>37</v>
      </c>
      <c r="M24" s="162" t="s">
        <v>343</v>
      </c>
      <c r="N24" s="148" t="s">
        <v>349</v>
      </c>
      <c r="O24" s="145"/>
      <c r="P24" s="160">
        <v>5</v>
      </c>
      <c r="Q24" s="154">
        <v>33</v>
      </c>
      <c r="R24" s="148" t="s">
        <v>373</v>
      </c>
      <c r="S24" s="155">
        <v>40</v>
      </c>
      <c r="T24" s="162" t="s">
        <v>343</v>
      </c>
      <c r="U24" s="148" t="s">
        <v>349</v>
      </c>
      <c r="V24" s="144"/>
    </row>
    <row r="25" spans="1:22" ht="15.95" customHeight="1" x14ac:dyDescent="0.15">
      <c r="A25" s="147"/>
      <c r="B25" s="157">
        <v>6</v>
      </c>
      <c r="C25" s="148"/>
      <c r="D25" s="148"/>
      <c r="E25" s="158"/>
      <c r="F25" s="163" t="s">
        <v>343</v>
      </c>
      <c r="G25" s="148"/>
      <c r="H25" s="145"/>
      <c r="I25" s="157">
        <v>6</v>
      </c>
      <c r="J25" s="148"/>
      <c r="K25" s="148"/>
      <c r="L25" s="158"/>
      <c r="M25" s="163" t="s">
        <v>343</v>
      </c>
      <c r="N25" s="148"/>
      <c r="O25" s="145"/>
      <c r="P25" s="157">
        <v>6</v>
      </c>
      <c r="Q25" s="148"/>
      <c r="R25" s="148"/>
      <c r="S25" s="158"/>
      <c r="T25" s="163" t="s">
        <v>343</v>
      </c>
      <c r="U25" s="148"/>
      <c r="V25" s="144"/>
    </row>
    <row r="26" spans="1:22" ht="15.95" customHeight="1" x14ac:dyDescent="0.15">
      <c r="A26" s="147"/>
      <c r="B26" s="157">
        <v>7</v>
      </c>
      <c r="C26" s="148"/>
      <c r="D26" s="148"/>
      <c r="E26" s="158"/>
      <c r="F26" s="163" t="s">
        <v>343</v>
      </c>
      <c r="G26" s="148"/>
      <c r="H26" s="145"/>
      <c r="I26" s="157">
        <v>7</v>
      </c>
      <c r="J26" s="148"/>
      <c r="K26" s="148"/>
      <c r="L26" s="158"/>
      <c r="M26" s="163" t="s">
        <v>343</v>
      </c>
      <c r="N26" s="148"/>
      <c r="O26" s="145"/>
      <c r="P26" s="157">
        <v>7</v>
      </c>
      <c r="Q26" s="148"/>
      <c r="R26" s="148"/>
      <c r="S26" s="158"/>
      <c r="T26" s="163" t="s">
        <v>343</v>
      </c>
      <c r="U26" s="148"/>
      <c r="V26" s="144"/>
    </row>
    <row r="27" spans="1:22" ht="15.95" customHeight="1" x14ac:dyDescent="0.15">
      <c r="A27" s="147"/>
      <c r="B27" s="164">
        <v>8</v>
      </c>
      <c r="C27" s="161"/>
      <c r="D27" s="161"/>
      <c r="E27" s="165"/>
      <c r="F27" s="166" t="s">
        <v>343</v>
      </c>
      <c r="G27" s="148"/>
      <c r="H27" s="145"/>
      <c r="I27" s="164">
        <v>8</v>
      </c>
      <c r="J27" s="161"/>
      <c r="K27" s="161"/>
      <c r="L27" s="165"/>
      <c r="M27" s="166" t="s">
        <v>343</v>
      </c>
      <c r="N27" s="148"/>
      <c r="O27" s="145"/>
      <c r="P27" s="164">
        <v>8</v>
      </c>
      <c r="Q27" s="161"/>
      <c r="R27" s="161"/>
      <c r="S27" s="165"/>
      <c r="T27" s="166" t="s">
        <v>343</v>
      </c>
      <c r="U27" s="148"/>
      <c r="V27" s="144"/>
    </row>
    <row r="28" spans="1:22" ht="15.95" customHeight="1" x14ac:dyDescent="0.15">
      <c r="A28" s="144"/>
      <c r="B28" s="145"/>
      <c r="C28" s="144"/>
      <c r="D28" s="144"/>
      <c r="E28" s="144"/>
      <c r="F28" s="167"/>
      <c r="G28" s="144"/>
      <c r="H28" s="145"/>
      <c r="I28" s="145"/>
      <c r="J28" s="144"/>
      <c r="K28" s="144"/>
      <c r="L28" s="144"/>
      <c r="M28" s="167"/>
      <c r="N28" s="144"/>
      <c r="O28" s="145"/>
      <c r="P28" s="145"/>
      <c r="Q28" s="144"/>
      <c r="R28" s="144"/>
      <c r="S28" s="144"/>
      <c r="T28" s="145"/>
      <c r="U28" s="144"/>
      <c r="V28" s="144"/>
    </row>
    <row r="29" spans="1:22" ht="15.75" customHeight="1" x14ac:dyDescent="0.15">
      <c r="A29" s="144"/>
      <c r="B29" s="144">
        <v>1</v>
      </c>
      <c r="C29" s="144"/>
      <c r="D29" s="146" t="s">
        <v>374</v>
      </c>
      <c r="E29" s="144"/>
      <c r="F29" s="145"/>
      <c r="G29" s="144"/>
      <c r="H29" s="145"/>
      <c r="I29" s="144">
        <v>2</v>
      </c>
      <c r="J29" s="144"/>
      <c r="K29" s="144"/>
      <c r="L29" s="144"/>
      <c r="M29" s="145"/>
      <c r="N29" s="144"/>
      <c r="O29" s="145"/>
      <c r="P29" s="144">
        <v>3</v>
      </c>
      <c r="Q29" s="144"/>
      <c r="R29" s="146"/>
      <c r="S29" s="144"/>
      <c r="T29" s="145"/>
      <c r="U29" s="144"/>
      <c r="V29" s="144"/>
    </row>
    <row r="30" spans="1:22" ht="15.95" customHeight="1" x14ac:dyDescent="0.15">
      <c r="A30" s="147"/>
      <c r="B30" s="659" t="s">
        <v>79</v>
      </c>
      <c r="C30" s="660"/>
      <c r="D30" s="148" t="s">
        <v>375</v>
      </c>
      <c r="E30" s="659" t="s">
        <v>333</v>
      </c>
      <c r="F30" s="661"/>
      <c r="G30" s="660"/>
      <c r="H30" s="145"/>
      <c r="I30" s="659" t="s">
        <v>79</v>
      </c>
      <c r="J30" s="660"/>
      <c r="K30" s="148" t="s">
        <v>376</v>
      </c>
      <c r="L30" s="655" t="s">
        <v>376</v>
      </c>
      <c r="M30" s="656"/>
      <c r="N30" s="657"/>
      <c r="O30" s="145"/>
      <c r="P30" s="659" t="s">
        <v>79</v>
      </c>
      <c r="Q30" s="660"/>
      <c r="R30" s="148" t="s">
        <v>377</v>
      </c>
      <c r="S30" s="659" t="s">
        <v>378</v>
      </c>
      <c r="T30" s="661"/>
      <c r="U30" s="660"/>
      <c r="V30" s="144"/>
    </row>
    <row r="31" spans="1:22" ht="15.95" customHeight="1" x14ac:dyDescent="0.15">
      <c r="A31" s="149"/>
      <c r="B31" s="664" t="s">
        <v>334</v>
      </c>
      <c r="C31" s="665"/>
      <c r="D31" s="148" t="s">
        <v>379</v>
      </c>
      <c r="E31" s="655"/>
      <c r="F31" s="656"/>
      <c r="G31" s="657"/>
      <c r="H31" s="145"/>
      <c r="I31" s="664" t="s">
        <v>334</v>
      </c>
      <c r="J31" s="665"/>
      <c r="K31" s="148" t="s">
        <v>380</v>
      </c>
      <c r="L31" s="655"/>
      <c r="M31" s="656"/>
      <c r="N31" s="657"/>
      <c r="O31" s="145"/>
      <c r="P31" s="664" t="s">
        <v>334</v>
      </c>
      <c r="Q31" s="665"/>
      <c r="R31" s="148" t="s">
        <v>381</v>
      </c>
      <c r="S31" s="655"/>
      <c r="T31" s="656"/>
      <c r="U31" s="657"/>
      <c r="V31" s="145"/>
    </row>
    <row r="32" spans="1:22" ht="15.95" customHeight="1" x14ac:dyDescent="0.15">
      <c r="A32" s="147"/>
      <c r="B32" s="150" t="s">
        <v>77</v>
      </c>
      <c r="C32" s="151" t="s">
        <v>339</v>
      </c>
      <c r="D32" s="148" t="s">
        <v>340</v>
      </c>
      <c r="E32" s="659" t="s">
        <v>341</v>
      </c>
      <c r="F32" s="660"/>
      <c r="G32" s="152" t="s">
        <v>342</v>
      </c>
      <c r="H32" s="145"/>
      <c r="I32" s="150" t="s">
        <v>77</v>
      </c>
      <c r="J32" s="151" t="s">
        <v>339</v>
      </c>
      <c r="K32" s="148" t="s">
        <v>340</v>
      </c>
      <c r="L32" s="659" t="s">
        <v>341</v>
      </c>
      <c r="M32" s="660"/>
      <c r="N32" s="152" t="s">
        <v>342</v>
      </c>
      <c r="O32" s="145"/>
      <c r="P32" s="150" t="s">
        <v>77</v>
      </c>
      <c r="Q32" s="151" t="s">
        <v>339</v>
      </c>
      <c r="R32" s="148" t="s">
        <v>340</v>
      </c>
      <c r="S32" s="659" t="s">
        <v>341</v>
      </c>
      <c r="T32" s="660"/>
      <c r="U32" s="152" t="s">
        <v>342</v>
      </c>
      <c r="V32" s="144"/>
    </row>
    <row r="33" spans="1:22" ht="15.95" customHeight="1" x14ac:dyDescent="0.15">
      <c r="A33" s="147"/>
      <c r="B33" s="153">
        <v>1</v>
      </c>
      <c r="C33" s="154">
        <v>17</v>
      </c>
      <c r="D33" s="148" t="s">
        <v>379</v>
      </c>
      <c r="E33" s="155">
        <v>44</v>
      </c>
      <c r="F33" s="149" t="s">
        <v>343</v>
      </c>
      <c r="G33" s="156" t="s">
        <v>344</v>
      </c>
      <c r="H33" s="145"/>
      <c r="I33" s="153">
        <v>1</v>
      </c>
      <c r="J33" s="154">
        <v>4</v>
      </c>
      <c r="K33" s="148" t="s">
        <v>380</v>
      </c>
      <c r="L33" s="155">
        <v>57</v>
      </c>
      <c r="M33" s="149" t="s">
        <v>343</v>
      </c>
      <c r="N33" s="156" t="s">
        <v>344</v>
      </c>
      <c r="O33" s="145"/>
      <c r="P33" s="153">
        <v>1</v>
      </c>
      <c r="Q33" s="154">
        <v>73</v>
      </c>
      <c r="R33" s="148" t="s">
        <v>381</v>
      </c>
      <c r="S33" s="155">
        <v>43</v>
      </c>
      <c r="T33" s="149" t="s">
        <v>343</v>
      </c>
      <c r="U33" s="156" t="s">
        <v>344</v>
      </c>
      <c r="V33" s="144"/>
    </row>
    <row r="34" spans="1:22" ht="15.95" customHeight="1" x14ac:dyDescent="0.15">
      <c r="A34" s="147"/>
      <c r="B34" s="157">
        <v>2</v>
      </c>
      <c r="C34" s="148">
        <v>59</v>
      </c>
      <c r="D34" s="154" t="s">
        <v>382</v>
      </c>
      <c r="E34" s="158">
        <v>60</v>
      </c>
      <c r="F34" s="159" t="s">
        <v>343</v>
      </c>
      <c r="G34" s="156" t="s">
        <v>344</v>
      </c>
      <c r="H34" s="145"/>
      <c r="I34" s="157">
        <v>2</v>
      </c>
      <c r="J34" s="148">
        <v>51</v>
      </c>
      <c r="K34" s="154" t="s">
        <v>383</v>
      </c>
      <c r="L34" s="158">
        <v>49</v>
      </c>
      <c r="M34" s="159" t="s">
        <v>343</v>
      </c>
      <c r="N34" s="156" t="s">
        <v>344</v>
      </c>
      <c r="O34" s="145"/>
      <c r="P34" s="157">
        <v>2</v>
      </c>
      <c r="Q34" s="148">
        <v>4</v>
      </c>
      <c r="R34" s="154" t="s">
        <v>384</v>
      </c>
      <c r="S34" s="158">
        <v>51</v>
      </c>
      <c r="T34" s="159" t="s">
        <v>343</v>
      </c>
      <c r="U34" s="156" t="s">
        <v>344</v>
      </c>
      <c r="V34" s="144"/>
    </row>
    <row r="35" spans="1:22" ht="15.95" customHeight="1" x14ac:dyDescent="0.15">
      <c r="A35" s="147"/>
      <c r="B35" s="160">
        <v>3</v>
      </c>
      <c r="C35" s="154">
        <v>77</v>
      </c>
      <c r="D35" s="148" t="s">
        <v>385</v>
      </c>
      <c r="E35" s="155">
        <v>44</v>
      </c>
      <c r="F35" s="149" t="s">
        <v>343</v>
      </c>
      <c r="G35" s="156" t="s">
        <v>344</v>
      </c>
      <c r="H35" s="145"/>
      <c r="I35" s="160">
        <v>3</v>
      </c>
      <c r="J35" s="154">
        <v>5</v>
      </c>
      <c r="K35" s="148" t="s">
        <v>386</v>
      </c>
      <c r="L35" s="155">
        <v>48</v>
      </c>
      <c r="M35" s="149" t="s">
        <v>343</v>
      </c>
      <c r="N35" s="156" t="s">
        <v>349</v>
      </c>
      <c r="O35" s="145"/>
      <c r="P35" s="160">
        <v>3</v>
      </c>
      <c r="Q35" s="154">
        <v>18</v>
      </c>
      <c r="R35" s="148" t="s">
        <v>387</v>
      </c>
      <c r="S35" s="155">
        <v>40</v>
      </c>
      <c r="T35" s="149" t="s">
        <v>343</v>
      </c>
      <c r="U35" s="156" t="s">
        <v>344</v>
      </c>
      <c r="V35" s="144"/>
    </row>
    <row r="36" spans="1:22" ht="15.95" customHeight="1" x14ac:dyDescent="0.15">
      <c r="A36" s="147"/>
      <c r="B36" s="157">
        <v>4</v>
      </c>
      <c r="C36" s="148">
        <v>52</v>
      </c>
      <c r="D36" s="161" t="s">
        <v>388</v>
      </c>
      <c r="E36" s="158">
        <v>41</v>
      </c>
      <c r="F36" s="159" t="s">
        <v>343</v>
      </c>
      <c r="G36" s="148" t="s">
        <v>349</v>
      </c>
      <c r="H36" s="145"/>
      <c r="I36" s="157">
        <v>4</v>
      </c>
      <c r="J36" s="148">
        <v>22</v>
      </c>
      <c r="K36" s="161" t="s">
        <v>389</v>
      </c>
      <c r="L36" s="158">
        <v>57</v>
      </c>
      <c r="M36" s="159" t="s">
        <v>343</v>
      </c>
      <c r="N36" s="148" t="s">
        <v>349</v>
      </c>
      <c r="O36" s="145"/>
      <c r="P36" s="157">
        <v>4</v>
      </c>
      <c r="Q36" s="148">
        <v>6</v>
      </c>
      <c r="R36" s="161" t="s">
        <v>390</v>
      </c>
      <c r="S36" s="158">
        <v>55</v>
      </c>
      <c r="T36" s="159" t="s">
        <v>343</v>
      </c>
      <c r="U36" s="148" t="s">
        <v>349</v>
      </c>
      <c r="V36" s="144"/>
    </row>
    <row r="37" spans="1:22" ht="15.95" customHeight="1" x14ac:dyDescent="0.15">
      <c r="A37" s="147"/>
      <c r="B37" s="160">
        <v>5</v>
      </c>
      <c r="C37" s="154">
        <v>5</v>
      </c>
      <c r="D37" s="148" t="s">
        <v>391</v>
      </c>
      <c r="E37" s="155">
        <v>42</v>
      </c>
      <c r="F37" s="162" t="s">
        <v>343</v>
      </c>
      <c r="G37" s="148" t="s">
        <v>349</v>
      </c>
      <c r="H37" s="145"/>
      <c r="I37" s="160">
        <v>5</v>
      </c>
      <c r="J37" s="154">
        <v>3</v>
      </c>
      <c r="K37" s="148" t="s">
        <v>392</v>
      </c>
      <c r="L37" s="155">
        <v>62</v>
      </c>
      <c r="M37" s="162" t="s">
        <v>343</v>
      </c>
      <c r="N37" s="148" t="s">
        <v>349</v>
      </c>
      <c r="O37" s="145"/>
      <c r="P37" s="160">
        <v>5</v>
      </c>
      <c r="Q37" s="154">
        <v>21</v>
      </c>
      <c r="R37" s="148" t="s">
        <v>393</v>
      </c>
      <c r="S37" s="155">
        <v>43</v>
      </c>
      <c r="T37" s="162" t="s">
        <v>343</v>
      </c>
      <c r="U37" s="148" t="s">
        <v>349</v>
      </c>
      <c r="V37" s="144"/>
    </row>
    <row r="38" spans="1:22" ht="15.95" customHeight="1" x14ac:dyDescent="0.15">
      <c r="A38" s="147"/>
      <c r="B38" s="157">
        <v>6</v>
      </c>
      <c r="C38" s="148"/>
      <c r="D38" s="148"/>
      <c r="E38" s="158"/>
      <c r="F38" s="163" t="s">
        <v>343</v>
      </c>
      <c r="G38" s="148"/>
      <c r="H38" s="145"/>
      <c r="I38" s="157">
        <v>6</v>
      </c>
      <c r="J38" s="148"/>
      <c r="K38" s="148"/>
      <c r="L38" s="158"/>
      <c r="M38" s="163" t="s">
        <v>343</v>
      </c>
      <c r="N38" s="148"/>
      <c r="O38" s="145"/>
      <c r="P38" s="157">
        <v>6</v>
      </c>
      <c r="Q38" s="148"/>
      <c r="R38" s="148"/>
      <c r="S38" s="158"/>
      <c r="T38" s="163" t="s">
        <v>343</v>
      </c>
      <c r="U38" s="148"/>
      <c r="V38" s="144"/>
    </row>
    <row r="39" spans="1:22" ht="15.95" customHeight="1" x14ac:dyDescent="0.15">
      <c r="A39" s="147"/>
      <c r="B39" s="157">
        <v>7</v>
      </c>
      <c r="C39" s="148"/>
      <c r="D39" s="148"/>
      <c r="E39" s="158"/>
      <c r="F39" s="163" t="s">
        <v>343</v>
      </c>
      <c r="G39" s="148"/>
      <c r="H39" s="145"/>
      <c r="I39" s="157">
        <v>7</v>
      </c>
      <c r="J39" s="148"/>
      <c r="K39" s="148"/>
      <c r="L39" s="158"/>
      <c r="M39" s="163" t="s">
        <v>343</v>
      </c>
      <c r="N39" s="148"/>
      <c r="O39" s="145"/>
      <c r="P39" s="157">
        <v>7</v>
      </c>
      <c r="Q39" s="148"/>
      <c r="R39" s="148"/>
      <c r="S39" s="158"/>
      <c r="T39" s="163" t="s">
        <v>343</v>
      </c>
      <c r="U39" s="148"/>
      <c r="V39" s="144"/>
    </row>
    <row r="40" spans="1:22" ht="15.95" customHeight="1" x14ac:dyDescent="0.15">
      <c r="A40" s="147"/>
      <c r="B40" s="164">
        <v>8</v>
      </c>
      <c r="C40" s="161"/>
      <c r="D40" s="161"/>
      <c r="E40" s="165"/>
      <c r="F40" s="166" t="s">
        <v>343</v>
      </c>
      <c r="G40" s="148"/>
      <c r="H40" s="145"/>
      <c r="I40" s="164">
        <v>8</v>
      </c>
      <c r="J40" s="161"/>
      <c r="K40" s="161"/>
      <c r="L40" s="165"/>
      <c r="M40" s="166" t="s">
        <v>343</v>
      </c>
      <c r="N40" s="148"/>
      <c r="O40" s="145"/>
      <c r="P40" s="164">
        <v>8</v>
      </c>
      <c r="Q40" s="161"/>
      <c r="R40" s="161"/>
      <c r="S40" s="165"/>
      <c r="T40" s="166" t="s">
        <v>343</v>
      </c>
      <c r="U40" s="148"/>
      <c r="V40" s="144"/>
    </row>
    <row r="41" spans="1:22" ht="15.95" customHeight="1" x14ac:dyDescent="0.15">
      <c r="A41" s="144"/>
      <c r="B41" s="145"/>
      <c r="C41" s="144"/>
      <c r="D41" s="144"/>
      <c r="E41" s="144"/>
      <c r="F41" s="167"/>
      <c r="G41" s="144"/>
      <c r="H41" s="145"/>
      <c r="I41" s="145"/>
      <c r="J41" s="144"/>
      <c r="K41" s="144"/>
      <c r="L41" s="144"/>
      <c r="M41" s="145"/>
      <c r="N41" s="144"/>
      <c r="O41" s="145"/>
      <c r="P41" s="145"/>
      <c r="Q41" s="144"/>
      <c r="R41" s="144"/>
      <c r="S41" s="144"/>
      <c r="T41" s="145"/>
      <c r="U41" s="144"/>
      <c r="V41" s="144"/>
    </row>
    <row r="42" spans="1:22" ht="15.95" customHeight="1" x14ac:dyDescent="0.15">
      <c r="A42" s="144"/>
      <c r="B42" s="144">
        <v>1</v>
      </c>
      <c r="C42" s="144"/>
      <c r="D42" s="146" t="s">
        <v>394</v>
      </c>
      <c r="E42" s="144"/>
      <c r="F42" s="145"/>
      <c r="G42" s="144"/>
      <c r="H42" s="145"/>
      <c r="I42" s="144">
        <v>2</v>
      </c>
      <c r="J42" s="144"/>
      <c r="K42" s="146"/>
      <c r="L42" s="144"/>
      <c r="M42" s="145"/>
      <c r="N42" s="144"/>
      <c r="O42" s="145"/>
      <c r="P42" s="144">
        <v>3</v>
      </c>
      <c r="Q42" s="144"/>
      <c r="R42" s="144"/>
      <c r="S42" s="144"/>
      <c r="T42" s="145"/>
      <c r="U42" s="144"/>
      <c r="V42" s="144"/>
    </row>
    <row r="43" spans="1:22" ht="15.95" customHeight="1" x14ac:dyDescent="0.15">
      <c r="A43" s="147"/>
      <c r="B43" s="659" t="s">
        <v>79</v>
      </c>
      <c r="C43" s="660"/>
      <c r="D43" s="148" t="s">
        <v>395</v>
      </c>
      <c r="E43" s="659" t="s">
        <v>396</v>
      </c>
      <c r="F43" s="661"/>
      <c r="G43" s="660"/>
      <c r="H43" s="145"/>
      <c r="I43" s="659" t="s">
        <v>79</v>
      </c>
      <c r="J43" s="660"/>
      <c r="K43" s="148" t="s">
        <v>397</v>
      </c>
      <c r="L43" s="659" t="s">
        <v>398</v>
      </c>
      <c r="M43" s="661"/>
      <c r="N43" s="660"/>
      <c r="O43" s="145"/>
      <c r="P43" s="659" t="s">
        <v>79</v>
      </c>
      <c r="Q43" s="660"/>
      <c r="R43" s="148" t="s">
        <v>399</v>
      </c>
      <c r="S43" s="659" t="s">
        <v>333</v>
      </c>
      <c r="T43" s="661"/>
      <c r="U43" s="660"/>
      <c r="V43" s="144"/>
    </row>
    <row r="44" spans="1:22" ht="15.95" customHeight="1" x14ac:dyDescent="0.15">
      <c r="A44" s="149"/>
      <c r="B44" s="664" t="s">
        <v>334</v>
      </c>
      <c r="C44" s="665"/>
      <c r="D44" s="148" t="s">
        <v>400</v>
      </c>
      <c r="E44" s="655"/>
      <c r="F44" s="656"/>
      <c r="G44" s="657"/>
      <c r="H44" s="145"/>
      <c r="I44" s="664" t="s">
        <v>334</v>
      </c>
      <c r="J44" s="665"/>
      <c r="K44" s="148" t="s">
        <v>401</v>
      </c>
      <c r="L44" s="655"/>
      <c r="M44" s="656"/>
      <c r="N44" s="657"/>
      <c r="O44" s="145"/>
      <c r="P44" s="664" t="s">
        <v>334</v>
      </c>
      <c r="Q44" s="665"/>
      <c r="R44" s="148" t="s">
        <v>798</v>
      </c>
      <c r="S44" s="655"/>
      <c r="T44" s="656"/>
      <c r="U44" s="657"/>
      <c r="V44" s="144"/>
    </row>
    <row r="45" spans="1:22" ht="15.95" customHeight="1" x14ac:dyDescent="0.15">
      <c r="A45" s="147"/>
      <c r="B45" s="150" t="s">
        <v>77</v>
      </c>
      <c r="C45" s="151" t="s">
        <v>339</v>
      </c>
      <c r="D45" s="148" t="s">
        <v>340</v>
      </c>
      <c r="E45" s="659" t="s">
        <v>341</v>
      </c>
      <c r="F45" s="660"/>
      <c r="G45" s="152" t="s">
        <v>342</v>
      </c>
      <c r="H45" s="145"/>
      <c r="I45" s="150" t="s">
        <v>77</v>
      </c>
      <c r="J45" s="151" t="s">
        <v>339</v>
      </c>
      <c r="K45" s="148" t="s">
        <v>340</v>
      </c>
      <c r="L45" s="659" t="s">
        <v>341</v>
      </c>
      <c r="M45" s="660"/>
      <c r="N45" s="152" t="s">
        <v>342</v>
      </c>
      <c r="O45" s="145"/>
      <c r="P45" s="150" t="s">
        <v>77</v>
      </c>
      <c r="Q45" s="151" t="s">
        <v>339</v>
      </c>
      <c r="R45" s="148" t="s">
        <v>340</v>
      </c>
      <c r="S45" s="659" t="s">
        <v>341</v>
      </c>
      <c r="T45" s="660"/>
      <c r="U45" s="152" t="s">
        <v>342</v>
      </c>
      <c r="V45" s="144"/>
    </row>
    <row r="46" spans="1:22" ht="15.95" customHeight="1" x14ac:dyDescent="0.15">
      <c r="A46" s="147"/>
      <c r="B46" s="153">
        <v>1</v>
      </c>
      <c r="C46" s="154">
        <v>1</v>
      </c>
      <c r="D46" s="148" t="s">
        <v>400</v>
      </c>
      <c r="E46" s="155">
        <v>28</v>
      </c>
      <c r="F46" s="149" t="s">
        <v>343</v>
      </c>
      <c r="G46" s="156" t="s">
        <v>344</v>
      </c>
      <c r="H46" s="145"/>
      <c r="I46" s="153">
        <v>1</v>
      </c>
      <c r="J46" s="154">
        <v>32</v>
      </c>
      <c r="K46" s="148" t="s">
        <v>402</v>
      </c>
      <c r="L46" s="155">
        <v>30</v>
      </c>
      <c r="M46" s="149" t="s">
        <v>343</v>
      </c>
      <c r="N46" s="156" t="s">
        <v>344</v>
      </c>
      <c r="O46" s="145"/>
      <c r="P46" s="153">
        <v>1</v>
      </c>
      <c r="Q46" s="154">
        <v>1</v>
      </c>
      <c r="R46" s="148" t="s">
        <v>798</v>
      </c>
      <c r="S46" s="155">
        <v>20</v>
      </c>
      <c r="T46" s="149" t="s">
        <v>343</v>
      </c>
      <c r="U46" s="156" t="s">
        <v>344</v>
      </c>
      <c r="V46" s="144"/>
    </row>
    <row r="47" spans="1:22" ht="15.95" customHeight="1" x14ac:dyDescent="0.15">
      <c r="A47" s="147"/>
      <c r="B47" s="157">
        <v>2</v>
      </c>
      <c r="C47" s="148">
        <v>5</v>
      </c>
      <c r="D47" s="154" t="s">
        <v>403</v>
      </c>
      <c r="E47" s="158">
        <v>27</v>
      </c>
      <c r="F47" s="159" t="s">
        <v>343</v>
      </c>
      <c r="G47" s="156" t="s">
        <v>349</v>
      </c>
      <c r="H47" s="145"/>
      <c r="I47" s="157">
        <v>2</v>
      </c>
      <c r="J47" s="148">
        <v>4</v>
      </c>
      <c r="K47" s="154" t="s">
        <v>401</v>
      </c>
      <c r="L47" s="158">
        <v>30</v>
      </c>
      <c r="M47" s="159" t="s">
        <v>343</v>
      </c>
      <c r="N47" s="156" t="s">
        <v>344</v>
      </c>
      <c r="O47" s="145"/>
      <c r="P47" s="157">
        <v>2</v>
      </c>
      <c r="Q47" s="148">
        <v>13</v>
      </c>
      <c r="R47" s="154" t="s">
        <v>799</v>
      </c>
      <c r="S47" s="158">
        <v>19</v>
      </c>
      <c r="T47" s="159" t="s">
        <v>343</v>
      </c>
      <c r="U47" s="156" t="s">
        <v>344</v>
      </c>
      <c r="V47" s="144"/>
    </row>
    <row r="48" spans="1:22" ht="15.95" customHeight="1" x14ac:dyDescent="0.15">
      <c r="A48" s="147"/>
      <c r="B48" s="160">
        <v>3</v>
      </c>
      <c r="C48" s="154">
        <v>8</v>
      </c>
      <c r="D48" s="148" t="s">
        <v>404</v>
      </c>
      <c r="E48" s="155">
        <v>26</v>
      </c>
      <c r="F48" s="149" t="s">
        <v>343</v>
      </c>
      <c r="G48" s="156" t="s">
        <v>349</v>
      </c>
      <c r="H48" s="145"/>
      <c r="I48" s="160">
        <v>3</v>
      </c>
      <c r="J48" s="154">
        <v>7</v>
      </c>
      <c r="K48" s="148" t="s">
        <v>405</v>
      </c>
      <c r="L48" s="155">
        <v>26</v>
      </c>
      <c r="M48" s="149" t="s">
        <v>343</v>
      </c>
      <c r="N48" s="156" t="s">
        <v>344</v>
      </c>
      <c r="O48" s="145"/>
      <c r="P48" s="160">
        <v>3</v>
      </c>
      <c r="Q48" s="154">
        <v>20</v>
      </c>
      <c r="R48" s="148" t="s">
        <v>800</v>
      </c>
      <c r="S48" s="155">
        <v>20</v>
      </c>
      <c r="T48" s="149" t="s">
        <v>343</v>
      </c>
      <c r="U48" s="156" t="s">
        <v>349</v>
      </c>
      <c r="V48" s="144"/>
    </row>
    <row r="49" spans="1:22" ht="15.95" customHeight="1" x14ac:dyDescent="0.15">
      <c r="A49" s="147"/>
      <c r="B49" s="157">
        <v>4</v>
      </c>
      <c r="C49" s="148">
        <v>13</v>
      </c>
      <c r="D49" s="161" t="s">
        <v>406</v>
      </c>
      <c r="E49" s="158">
        <v>34</v>
      </c>
      <c r="F49" s="159" t="s">
        <v>343</v>
      </c>
      <c r="G49" s="148" t="s">
        <v>344</v>
      </c>
      <c r="H49" s="145"/>
      <c r="I49" s="157">
        <v>4</v>
      </c>
      <c r="J49" s="148">
        <v>3</v>
      </c>
      <c r="K49" s="161" t="s">
        <v>407</v>
      </c>
      <c r="L49" s="158">
        <v>26</v>
      </c>
      <c r="M49" s="159" t="s">
        <v>343</v>
      </c>
      <c r="N49" s="148" t="s">
        <v>349</v>
      </c>
      <c r="O49" s="145"/>
      <c r="P49" s="157">
        <v>4</v>
      </c>
      <c r="Q49" s="148">
        <v>11</v>
      </c>
      <c r="R49" s="161" t="s">
        <v>801</v>
      </c>
      <c r="S49" s="158">
        <v>20</v>
      </c>
      <c r="T49" s="159" t="s">
        <v>343</v>
      </c>
      <c r="U49" s="148" t="s">
        <v>349</v>
      </c>
      <c r="V49" s="144"/>
    </row>
    <row r="50" spans="1:22" ht="15.95" customHeight="1" x14ac:dyDescent="0.15">
      <c r="A50" s="147"/>
      <c r="B50" s="160">
        <v>5</v>
      </c>
      <c r="C50" s="154"/>
      <c r="D50" s="148"/>
      <c r="E50" s="155"/>
      <c r="F50" s="162" t="s">
        <v>343</v>
      </c>
      <c r="G50" s="148"/>
      <c r="H50" s="145"/>
      <c r="I50" s="160">
        <v>5</v>
      </c>
      <c r="J50" s="154">
        <v>6</v>
      </c>
      <c r="K50" s="148" t="s">
        <v>408</v>
      </c>
      <c r="L50" s="155">
        <v>20</v>
      </c>
      <c r="M50" s="162" t="s">
        <v>343</v>
      </c>
      <c r="N50" s="148" t="s">
        <v>349</v>
      </c>
      <c r="O50" s="145"/>
      <c r="P50" s="160">
        <v>5</v>
      </c>
      <c r="Q50" s="154"/>
      <c r="R50" s="148"/>
      <c r="S50" s="155"/>
      <c r="T50" s="162" t="s">
        <v>343</v>
      </c>
      <c r="U50" s="148"/>
      <c r="V50" s="144"/>
    </row>
    <row r="51" spans="1:22" ht="15.95" customHeight="1" x14ac:dyDescent="0.15">
      <c r="A51" s="147"/>
      <c r="B51" s="157">
        <v>6</v>
      </c>
      <c r="C51" s="148"/>
      <c r="D51" s="148"/>
      <c r="E51" s="158"/>
      <c r="F51" s="163" t="s">
        <v>343</v>
      </c>
      <c r="G51" s="148"/>
      <c r="H51" s="145"/>
      <c r="I51" s="157">
        <v>6</v>
      </c>
      <c r="J51" s="148"/>
      <c r="K51" s="148"/>
      <c r="L51" s="158"/>
      <c r="M51" s="163" t="s">
        <v>343</v>
      </c>
      <c r="N51" s="148"/>
      <c r="O51" s="145"/>
      <c r="P51" s="157">
        <v>6</v>
      </c>
      <c r="Q51" s="148"/>
      <c r="R51" s="148"/>
      <c r="S51" s="158"/>
      <c r="T51" s="163" t="s">
        <v>343</v>
      </c>
      <c r="U51" s="148"/>
      <c r="V51" s="144"/>
    </row>
    <row r="52" spans="1:22" ht="15.95" customHeight="1" x14ac:dyDescent="0.15">
      <c r="A52" s="147"/>
      <c r="B52" s="157">
        <v>7</v>
      </c>
      <c r="C52" s="148"/>
      <c r="D52" s="148"/>
      <c r="E52" s="158"/>
      <c r="F52" s="163" t="s">
        <v>343</v>
      </c>
      <c r="G52" s="148"/>
      <c r="H52" s="145"/>
      <c r="I52" s="157">
        <v>7</v>
      </c>
      <c r="J52" s="148"/>
      <c r="K52" s="148"/>
      <c r="L52" s="158"/>
      <c r="M52" s="163" t="s">
        <v>343</v>
      </c>
      <c r="N52" s="148"/>
      <c r="O52" s="145"/>
      <c r="P52" s="157">
        <v>7</v>
      </c>
      <c r="Q52" s="148"/>
      <c r="R52" s="148"/>
      <c r="S52" s="158"/>
      <c r="T52" s="163" t="s">
        <v>343</v>
      </c>
      <c r="U52" s="148"/>
      <c r="V52" s="144"/>
    </row>
    <row r="53" spans="1:22" ht="15.95" customHeight="1" x14ac:dyDescent="0.15">
      <c r="A53" s="147"/>
      <c r="B53" s="164">
        <v>8</v>
      </c>
      <c r="C53" s="161"/>
      <c r="D53" s="161"/>
      <c r="E53" s="165"/>
      <c r="F53" s="166" t="s">
        <v>343</v>
      </c>
      <c r="G53" s="148"/>
      <c r="H53" s="145"/>
      <c r="I53" s="164">
        <v>8</v>
      </c>
      <c r="J53" s="161"/>
      <c r="K53" s="161"/>
      <c r="L53" s="165"/>
      <c r="M53" s="166" t="s">
        <v>343</v>
      </c>
      <c r="N53" s="148"/>
      <c r="O53" s="145"/>
      <c r="P53" s="164">
        <v>8</v>
      </c>
      <c r="Q53" s="161"/>
      <c r="R53" s="161"/>
      <c r="S53" s="165"/>
      <c r="T53" s="166" t="s">
        <v>343</v>
      </c>
      <c r="U53" s="148"/>
      <c r="V53" s="144"/>
    </row>
    <row r="54" spans="1:22" x14ac:dyDescent="0.15">
      <c r="A54" s="144"/>
      <c r="B54" s="145"/>
      <c r="C54" s="144"/>
      <c r="D54" s="144"/>
      <c r="E54" s="144"/>
      <c r="F54" s="167"/>
      <c r="G54" s="144"/>
      <c r="H54" s="145"/>
      <c r="I54" s="145"/>
      <c r="J54" s="144"/>
      <c r="K54" s="144"/>
      <c r="L54" s="144"/>
      <c r="M54" s="145"/>
      <c r="N54" s="144"/>
      <c r="O54" s="145"/>
      <c r="P54" s="145"/>
      <c r="Q54" s="144"/>
      <c r="R54" s="144"/>
      <c r="S54" s="144"/>
      <c r="T54" s="145"/>
      <c r="U54" s="144"/>
      <c r="V54" s="144"/>
    </row>
    <row r="55" spans="1:22" x14ac:dyDescent="0.15">
      <c r="A55" s="144"/>
      <c r="B55" s="145"/>
      <c r="C55" s="144"/>
      <c r="D55" s="144"/>
      <c r="E55" s="144"/>
      <c r="F55" s="145"/>
      <c r="G55" s="144"/>
      <c r="H55" s="145"/>
      <c r="I55" s="145"/>
      <c r="J55" s="144"/>
      <c r="K55" s="144"/>
      <c r="L55" s="144"/>
      <c r="M55" s="145"/>
      <c r="N55" s="144"/>
      <c r="O55" s="145"/>
      <c r="P55" s="145"/>
      <c r="Q55" s="144"/>
      <c r="R55" s="144"/>
      <c r="S55" s="144"/>
      <c r="T55" s="145"/>
      <c r="U55" s="144"/>
      <c r="V55" s="144"/>
    </row>
    <row r="56" spans="1:22" x14ac:dyDescent="0.15">
      <c r="A56" s="144"/>
      <c r="B56" s="145"/>
      <c r="C56" s="144"/>
      <c r="D56" s="144"/>
      <c r="E56" s="144"/>
      <c r="F56" s="145"/>
      <c r="G56" s="144"/>
      <c r="H56" s="145"/>
      <c r="I56" s="145"/>
      <c r="J56" s="144"/>
      <c r="K56" s="144"/>
      <c r="L56" s="144"/>
      <c r="M56" s="145"/>
      <c r="N56" s="144"/>
      <c r="O56" s="145"/>
      <c r="P56" s="145"/>
      <c r="Q56" s="144"/>
      <c r="R56" s="144"/>
      <c r="S56" s="144"/>
      <c r="T56" s="145"/>
      <c r="U56" s="144"/>
      <c r="V56" s="144"/>
    </row>
    <row r="57" spans="1:22" x14ac:dyDescent="0.15">
      <c r="A57" s="144"/>
      <c r="B57" s="145"/>
      <c r="C57" s="144"/>
      <c r="D57" s="144"/>
      <c r="E57" s="144"/>
      <c r="F57" s="145"/>
      <c r="G57" s="144"/>
      <c r="H57" s="145"/>
      <c r="I57" s="145"/>
      <c r="J57" s="144"/>
      <c r="K57" s="144"/>
      <c r="L57" s="144"/>
      <c r="M57" s="145"/>
      <c r="N57" s="144"/>
      <c r="O57" s="145"/>
      <c r="P57" s="145"/>
      <c r="Q57" s="144"/>
      <c r="R57" s="144"/>
      <c r="S57" s="144"/>
      <c r="T57" s="145"/>
      <c r="U57" s="144"/>
      <c r="V57" s="144"/>
    </row>
  </sheetData>
  <mergeCells count="61">
    <mergeCell ref="E45:F45"/>
    <mergeCell ref="L45:M45"/>
    <mergeCell ref="S45:T45"/>
    <mergeCell ref="B44:C44"/>
    <mergeCell ref="E44:G44"/>
    <mergeCell ref="I44:J44"/>
    <mergeCell ref="L44:N44"/>
    <mergeCell ref="P44:Q44"/>
    <mergeCell ref="S44:U44"/>
    <mergeCell ref="E32:F32"/>
    <mergeCell ref="L32:M32"/>
    <mergeCell ref="S32:T32"/>
    <mergeCell ref="B43:C43"/>
    <mergeCell ref="E43:G43"/>
    <mergeCell ref="I43:J43"/>
    <mergeCell ref="L43:N43"/>
    <mergeCell ref="P43:Q43"/>
    <mergeCell ref="S43:U43"/>
    <mergeCell ref="S31:U31"/>
    <mergeCell ref="E19:F19"/>
    <mergeCell ref="L19:M19"/>
    <mergeCell ref="S19:T19"/>
    <mergeCell ref="B30:C30"/>
    <mergeCell ref="E30:G30"/>
    <mergeCell ref="I30:J30"/>
    <mergeCell ref="L30:N30"/>
    <mergeCell ref="P30:Q30"/>
    <mergeCell ref="S30:U30"/>
    <mergeCell ref="B31:C31"/>
    <mergeCell ref="E31:G31"/>
    <mergeCell ref="I31:J31"/>
    <mergeCell ref="L31:N31"/>
    <mergeCell ref="P31:Q31"/>
    <mergeCell ref="S18:U18"/>
    <mergeCell ref="E6:F6"/>
    <mergeCell ref="L6:M6"/>
    <mergeCell ref="S6:T6"/>
    <mergeCell ref="B17:C17"/>
    <mergeCell ref="E17:G17"/>
    <mergeCell ref="I17:J17"/>
    <mergeCell ref="L17:N17"/>
    <mergeCell ref="P17:Q17"/>
    <mergeCell ref="S17:U17"/>
    <mergeCell ref="B18:C18"/>
    <mergeCell ref="E18:G18"/>
    <mergeCell ref="I18:J18"/>
    <mergeCell ref="L18:N18"/>
    <mergeCell ref="P18:Q18"/>
    <mergeCell ref="S5:U5"/>
    <mergeCell ref="B1:U1"/>
    <mergeCell ref="B4:C4"/>
    <mergeCell ref="E4:G4"/>
    <mergeCell ref="I4:J4"/>
    <mergeCell ref="L4:N4"/>
    <mergeCell ref="P4:Q4"/>
    <mergeCell ref="S4:U4"/>
    <mergeCell ref="B5:C5"/>
    <mergeCell ref="E5:G5"/>
    <mergeCell ref="I5:J5"/>
    <mergeCell ref="L5:N5"/>
    <mergeCell ref="P5:Q5"/>
  </mergeCells>
  <phoneticPr fontId="5"/>
  <pageMargins left="0" right="0" top="0" bottom="0" header="0.31496062992125984" footer="0.31496062992125984"/>
  <pageSetup paperSize="9" orientation="portrait" r:id="rId1"/>
  <headerFooter>
    <oddFooter>&amp;C14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60E06-E83D-4574-BB53-0E6A3B3CE86C}">
  <dimension ref="A1:V57"/>
  <sheetViews>
    <sheetView view="pageLayout" topLeftCell="A10" zoomScaleNormal="100" zoomScaleSheetLayoutView="100" workbookViewId="0">
      <selection activeCell="K26" sqref="K26"/>
    </sheetView>
  </sheetViews>
  <sheetFormatPr defaultRowHeight="13.5" x14ac:dyDescent="0.15"/>
  <cols>
    <col min="1" max="1" width="0.75" style="143" customWidth="1"/>
    <col min="2" max="2" width="3.25" style="143" customWidth="1"/>
    <col min="3" max="3" width="4.75" style="143" customWidth="1"/>
    <col min="4" max="4" width="14.625" style="143" customWidth="1"/>
    <col min="5" max="5" width="3.75" style="143" customWidth="1"/>
    <col min="6" max="6" width="2.625" style="143" customWidth="1"/>
    <col min="7" max="7" width="3.75" style="143" customWidth="1"/>
    <col min="8" max="8" width="1.625" style="143" customWidth="1"/>
    <col min="9" max="9" width="3.25" style="143" customWidth="1"/>
    <col min="10" max="10" width="4.75" style="143" customWidth="1"/>
    <col min="11" max="11" width="14.625" style="143" customWidth="1"/>
    <col min="12" max="12" width="3.75" style="143" customWidth="1"/>
    <col min="13" max="13" width="2.625" style="143" customWidth="1"/>
    <col min="14" max="14" width="3.75" style="143" customWidth="1"/>
    <col min="15" max="15" width="1.625" style="143" customWidth="1"/>
    <col min="16" max="16" width="3.25" style="143" customWidth="1"/>
    <col min="17" max="17" width="4.75" style="143" customWidth="1"/>
    <col min="18" max="18" width="14.625" style="143" customWidth="1"/>
    <col min="19" max="19" width="3.75" style="143" customWidth="1"/>
    <col min="20" max="20" width="2.625" style="143" customWidth="1"/>
    <col min="21" max="21" width="3.75" style="143" customWidth="1"/>
    <col min="22" max="22" width="1.625" style="143" customWidth="1"/>
    <col min="23" max="16384" width="9" style="143"/>
  </cols>
  <sheetData>
    <row r="1" spans="1:22" ht="18.75" x14ac:dyDescent="0.15">
      <c r="A1" s="142"/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142"/>
    </row>
    <row r="2" spans="1:22" ht="18.75" x14ac:dyDescent="0.1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</row>
    <row r="3" spans="1:22" ht="15.95" customHeight="1" x14ac:dyDescent="0.15">
      <c r="A3" s="144"/>
      <c r="B3" s="145">
        <v>4</v>
      </c>
      <c r="C3" s="144"/>
      <c r="D3" s="146" t="s">
        <v>409</v>
      </c>
      <c r="E3" s="144"/>
      <c r="F3" s="145"/>
      <c r="G3" s="144"/>
      <c r="H3" s="145"/>
      <c r="I3" s="145">
        <v>5</v>
      </c>
      <c r="J3" s="144"/>
      <c r="K3" s="144"/>
      <c r="L3" s="144"/>
      <c r="M3" s="145"/>
      <c r="N3" s="144"/>
      <c r="O3" s="145"/>
      <c r="P3" s="145">
        <v>6</v>
      </c>
      <c r="Q3" s="144"/>
      <c r="R3" s="144"/>
      <c r="S3" s="144"/>
      <c r="T3" s="145"/>
      <c r="U3" s="144"/>
      <c r="V3" s="144"/>
    </row>
    <row r="4" spans="1:22" ht="15.95" customHeight="1" x14ac:dyDescent="0.15">
      <c r="A4" s="147"/>
      <c r="B4" s="659" t="s">
        <v>79</v>
      </c>
      <c r="C4" s="660"/>
      <c r="D4" s="148" t="s">
        <v>410</v>
      </c>
      <c r="E4" s="659" t="s">
        <v>411</v>
      </c>
      <c r="F4" s="661"/>
      <c r="G4" s="660"/>
      <c r="H4" s="145"/>
      <c r="I4" s="659" t="s">
        <v>79</v>
      </c>
      <c r="J4" s="660"/>
      <c r="K4" s="148" t="s">
        <v>264</v>
      </c>
      <c r="L4" s="659" t="s">
        <v>85</v>
      </c>
      <c r="M4" s="661"/>
      <c r="N4" s="660"/>
      <c r="O4" s="145"/>
      <c r="P4" s="659" t="s">
        <v>79</v>
      </c>
      <c r="Q4" s="660"/>
      <c r="R4" s="148" t="s">
        <v>412</v>
      </c>
      <c r="S4" s="659" t="s">
        <v>413</v>
      </c>
      <c r="T4" s="661"/>
      <c r="U4" s="660"/>
      <c r="V4" s="144"/>
    </row>
    <row r="5" spans="1:22" ht="15.95" customHeight="1" x14ac:dyDescent="0.15">
      <c r="A5" s="149"/>
      <c r="B5" s="664" t="s">
        <v>334</v>
      </c>
      <c r="C5" s="665"/>
      <c r="D5" s="148" t="s">
        <v>258</v>
      </c>
      <c r="E5" s="655"/>
      <c r="F5" s="656"/>
      <c r="G5" s="657"/>
      <c r="H5" s="145"/>
      <c r="I5" s="664" t="s">
        <v>334</v>
      </c>
      <c r="J5" s="665"/>
      <c r="K5" s="148" t="s">
        <v>414</v>
      </c>
      <c r="L5" s="655"/>
      <c r="M5" s="656"/>
      <c r="N5" s="657"/>
      <c r="O5" s="145"/>
      <c r="P5" s="664" t="s">
        <v>334</v>
      </c>
      <c r="Q5" s="665"/>
      <c r="R5" s="148" t="s">
        <v>204</v>
      </c>
      <c r="S5" s="655"/>
      <c r="T5" s="656"/>
      <c r="U5" s="657"/>
      <c r="V5" s="145"/>
    </row>
    <row r="6" spans="1:22" ht="15.95" customHeight="1" x14ac:dyDescent="0.15">
      <c r="A6" s="147"/>
      <c r="B6" s="150" t="s">
        <v>77</v>
      </c>
      <c r="C6" s="151" t="s">
        <v>339</v>
      </c>
      <c r="D6" s="148" t="s">
        <v>340</v>
      </c>
      <c r="E6" s="659" t="s">
        <v>341</v>
      </c>
      <c r="F6" s="660"/>
      <c r="G6" s="152" t="s">
        <v>342</v>
      </c>
      <c r="H6" s="145"/>
      <c r="I6" s="150" t="s">
        <v>77</v>
      </c>
      <c r="J6" s="151" t="s">
        <v>339</v>
      </c>
      <c r="K6" s="148" t="s">
        <v>340</v>
      </c>
      <c r="L6" s="659" t="s">
        <v>341</v>
      </c>
      <c r="M6" s="660"/>
      <c r="N6" s="152" t="s">
        <v>342</v>
      </c>
      <c r="O6" s="145"/>
      <c r="P6" s="150" t="s">
        <v>77</v>
      </c>
      <c r="Q6" s="151" t="s">
        <v>339</v>
      </c>
      <c r="R6" s="148" t="s">
        <v>340</v>
      </c>
      <c r="S6" s="659" t="s">
        <v>341</v>
      </c>
      <c r="T6" s="660"/>
      <c r="U6" s="152" t="s">
        <v>342</v>
      </c>
      <c r="V6" s="144"/>
    </row>
    <row r="7" spans="1:22" ht="15.95" customHeight="1" x14ac:dyDescent="0.15">
      <c r="A7" s="147"/>
      <c r="B7" s="153">
        <v>1</v>
      </c>
      <c r="C7" s="154">
        <v>6</v>
      </c>
      <c r="D7" s="148" t="s">
        <v>258</v>
      </c>
      <c r="E7" s="155">
        <v>24</v>
      </c>
      <c r="F7" s="149" t="s">
        <v>343</v>
      </c>
      <c r="G7" s="156" t="s">
        <v>415</v>
      </c>
      <c r="H7" s="145"/>
      <c r="I7" s="153">
        <v>1</v>
      </c>
      <c r="J7" s="154">
        <v>10</v>
      </c>
      <c r="K7" s="148" t="s">
        <v>414</v>
      </c>
      <c r="L7" s="155">
        <v>25</v>
      </c>
      <c r="M7" s="149" t="s">
        <v>343</v>
      </c>
      <c r="N7" s="156" t="s">
        <v>415</v>
      </c>
      <c r="O7" s="145"/>
      <c r="P7" s="153">
        <v>1</v>
      </c>
      <c r="Q7" s="154">
        <v>6</v>
      </c>
      <c r="R7" s="148" t="s">
        <v>204</v>
      </c>
      <c r="S7" s="155">
        <v>22</v>
      </c>
      <c r="T7" s="149" t="s">
        <v>343</v>
      </c>
      <c r="U7" s="156" t="s">
        <v>415</v>
      </c>
      <c r="V7" s="144"/>
    </row>
    <row r="8" spans="1:22" ht="15.95" customHeight="1" x14ac:dyDescent="0.15">
      <c r="A8" s="147"/>
      <c r="B8" s="157">
        <v>2</v>
      </c>
      <c r="C8" s="148">
        <v>9</v>
      </c>
      <c r="D8" s="154" t="s">
        <v>416</v>
      </c>
      <c r="E8" s="158">
        <v>36</v>
      </c>
      <c r="F8" s="159" t="s">
        <v>343</v>
      </c>
      <c r="G8" s="156" t="s">
        <v>417</v>
      </c>
      <c r="H8" s="145"/>
      <c r="I8" s="157">
        <v>2</v>
      </c>
      <c r="J8" s="148">
        <v>7</v>
      </c>
      <c r="K8" s="154" t="s">
        <v>418</v>
      </c>
      <c r="L8" s="158">
        <v>25</v>
      </c>
      <c r="M8" s="159" t="s">
        <v>343</v>
      </c>
      <c r="N8" s="156" t="s">
        <v>415</v>
      </c>
      <c r="O8" s="145"/>
      <c r="P8" s="157">
        <v>2</v>
      </c>
      <c r="Q8" s="148">
        <v>3</v>
      </c>
      <c r="R8" s="154" t="s">
        <v>419</v>
      </c>
      <c r="S8" s="158">
        <v>23</v>
      </c>
      <c r="T8" s="159" t="s">
        <v>343</v>
      </c>
      <c r="U8" s="156" t="s">
        <v>415</v>
      </c>
      <c r="V8" s="144"/>
    </row>
    <row r="9" spans="1:22" ht="15.95" customHeight="1" x14ac:dyDescent="0.15">
      <c r="A9" s="147"/>
      <c r="B9" s="160">
        <v>3</v>
      </c>
      <c r="C9" s="154">
        <v>11</v>
      </c>
      <c r="D9" s="148" t="s">
        <v>420</v>
      </c>
      <c r="E9" s="155">
        <v>53</v>
      </c>
      <c r="F9" s="149" t="s">
        <v>343</v>
      </c>
      <c r="G9" s="156" t="s">
        <v>417</v>
      </c>
      <c r="H9" s="145"/>
      <c r="I9" s="160">
        <v>3</v>
      </c>
      <c r="J9" s="154">
        <v>9</v>
      </c>
      <c r="K9" s="148" t="s">
        <v>421</v>
      </c>
      <c r="L9" s="155">
        <v>33</v>
      </c>
      <c r="M9" s="149" t="s">
        <v>343</v>
      </c>
      <c r="N9" s="156" t="s">
        <v>417</v>
      </c>
      <c r="O9" s="145"/>
      <c r="P9" s="160">
        <v>3</v>
      </c>
      <c r="Q9" s="154">
        <v>10</v>
      </c>
      <c r="R9" s="148" t="s">
        <v>422</v>
      </c>
      <c r="S9" s="155">
        <v>21</v>
      </c>
      <c r="T9" s="149" t="s">
        <v>343</v>
      </c>
      <c r="U9" s="156" t="s">
        <v>417</v>
      </c>
      <c r="V9" s="144"/>
    </row>
    <row r="10" spans="1:22" ht="15.95" customHeight="1" x14ac:dyDescent="0.15">
      <c r="A10" s="147"/>
      <c r="B10" s="157">
        <v>4</v>
      </c>
      <c r="C10" s="148">
        <v>12</v>
      </c>
      <c r="D10" s="161" t="s">
        <v>263</v>
      </c>
      <c r="E10" s="158">
        <v>26</v>
      </c>
      <c r="F10" s="159" t="s">
        <v>343</v>
      </c>
      <c r="G10" s="148" t="s">
        <v>415</v>
      </c>
      <c r="H10" s="145"/>
      <c r="I10" s="157">
        <v>4</v>
      </c>
      <c r="J10" s="148">
        <v>8</v>
      </c>
      <c r="K10" s="161" t="s">
        <v>423</v>
      </c>
      <c r="L10" s="158">
        <v>25</v>
      </c>
      <c r="M10" s="159" t="s">
        <v>343</v>
      </c>
      <c r="N10" s="148" t="s">
        <v>417</v>
      </c>
      <c r="O10" s="145"/>
      <c r="P10" s="157">
        <v>4</v>
      </c>
      <c r="Q10" s="148">
        <v>7</v>
      </c>
      <c r="R10" s="161" t="s">
        <v>424</v>
      </c>
      <c r="S10" s="158">
        <v>21</v>
      </c>
      <c r="T10" s="159" t="s">
        <v>343</v>
      </c>
      <c r="U10" s="148" t="s">
        <v>417</v>
      </c>
      <c r="V10" s="144"/>
    </row>
    <row r="11" spans="1:22" ht="15.95" customHeight="1" x14ac:dyDescent="0.15">
      <c r="A11" s="147"/>
      <c r="B11" s="160">
        <v>5</v>
      </c>
      <c r="C11" s="154"/>
      <c r="D11" s="148"/>
      <c r="E11" s="155"/>
      <c r="F11" s="162" t="s">
        <v>343</v>
      </c>
      <c r="G11" s="148"/>
      <c r="H11" s="145"/>
      <c r="I11" s="160">
        <v>5</v>
      </c>
      <c r="J11" s="154"/>
      <c r="K11" s="148"/>
      <c r="L11" s="155"/>
      <c r="M11" s="162" t="s">
        <v>343</v>
      </c>
      <c r="N11" s="148"/>
      <c r="O11" s="145"/>
      <c r="P11" s="160">
        <v>5</v>
      </c>
      <c r="Q11" s="154"/>
      <c r="R11" s="148"/>
      <c r="S11" s="155"/>
      <c r="T11" s="162" t="s">
        <v>343</v>
      </c>
      <c r="U11" s="148"/>
      <c r="V11" s="144"/>
    </row>
    <row r="12" spans="1:22" ht="15.95" customHeight="1" x14ac:dyDescent="0.15">
      <c r="A12" s="147"/>
      <c r="B12" s="157">
        <v>6</v>
      </c>
      <c r="C12" s="148"/>
      <c r="D12" s="148"/>
      <c r="E12" s="158"/>
      <c r="F12" s="163" t="s">
        <v>343</v>
      </c>
      <c r="G12" s="148"/>
      <c r="H12" s="145"/>
      <c r="I12" s="157">
        <v>6</v>
      </c>
      <c r="J12" s="148"/>
      <c r="K12" s="148"/>
      <c r="L12" s="158"/>
      <c r="M12" s="163" t="s">
        <v>343</v>
      </c>
      <c r="N12" s="148"/>
      <c r="O12" s="145"/>
      <c r="P12" s="157">
        <v>6</v>
      </c>
      <c r="Q12" s="148"/>
      <c r="R12" s="148"/>
      <c r="S12" s="158"/>
      <c r="T12" s="163" t="s">
        <v>343</v>
      </c>
      <c r="U12" s="148"/>
      <c r="V12" s="144"/>
    </row>
    <row r="13" spans="1:22" ht="15.95" customHeight="1" x14ac:dyDescent="0.15">
      <c r="A13" s="147"/>
      <c r="B13" s="157">
        <v>7</v>
      </c>
      <c r="C13" s="148"/>
      <c r="D13" s="148"/>
      <c r="E13" s="158"/>
      <c r="F13" s="163" t="s">
        <v>343</v>
      </c>
      <c r="G13" s="148"/>
      <c r="H13" s="145"/>
      <c r="I13" s="157">
        <v>7</v>
      </c>
      <c r="J13" s="148"/>
      <c r="K13" s="148"/>
      <c r="L13" s="158"/>
      <c r="M13" s="163" t="s">
        <v>343</v>
      </c>
      <c r="N13" s="148"/>
      <c r="O13" s="145"/>
      <c r="P13" s="157">
        <v>7</v>
      </c>
      <c r="Q13" s="148"/>
      <c r="R13" s="148"/>
      <c r="S13" s="158"/>
      <c r="T13" s="163" t="s">
        <v>343</v>
      </c>
      <c r="U13" s="148"/>
      <c r="V13" s="144"/>
    </row>
    <row r="14" spans="1:22" ht="15.95" customHeight="1" x14ac:dyDescent="0.15">
      <c r="A14" s="147"/>
      <c r="B14" s="164">
        <v>8</v>
      </c>
      <c r="C14" s="161"/>
      <c r="D14" s="161"/>
      <c r="E14" s="165"/>
      <c r="F14" s="166" t="s">
        <v>343</v>
      </c>
      <c r="G14" s="148"/>
      <c r="H14" s="145"/>
      <c r="I14" s="164">
        <v>8</v>
      </c>
      <c r="J14" s="161"/>
      <c r="K14" s="161"/>
      <c r="L14" s="165"/>
      <c r="M14" s="166" t="s">
        <v>343</v>
      </c>
      <c r="N14" s="148"/>
      <c r="O14" s="145"/>
      <c r="P14" s="164">
        <v>8</v>
      </c>
      <c r="Q14" s="161"/>
      <c r="R14" s="161"/>
      <c r="S14" s="165"/>
      <c r="T14" s="166" t="s">
        <v>343</v>
      </c>
      <c r="U14" s="148"/>
      <c r="V14" s="144"/>
    </row>
    <row r="15" spans="1:22" ht="15.95" customHeight="1" x14ac:dyDescent="0.15">
      <c r="A15" s="144"/>
      <c r="B15" s="145"/>
      <c r="C15" s="144"/>
      <c r="D15" s="144"/>
      <c r="E15" s="144"/>
      <c r="F15" s="167"/>
      <c r="G15" s="144"/>
      <c r="H15" s="145"/>
      <c r="I15" s="145"/>
      <c r="J15" s="144"/>
      <c r="K15" s="144"/>
      <c r="L15" s="144"/>
      <c r="M15" s="167"/>
      <c r="N15" s="144"/>
      <c r="O15" s="145"/>
      <c r="P15" s="145"/>
      <c r="Q15" s="144"/>
      <c r="R15" s="144"/>
      <c r="S15" s="144"/>
      <c r="T15" s="145"/>
      <c r="U15" s="144"/>
      <c r="V15" s="144"/>
    </row>
    <row r="16" spans="1:22" ht="15.95" customHeight="1" x14ac:dyDescent="0.15">
      <c r="A16" s="144"/>
      <c r="B16" s="144">
        <v>7</v>
      </c>
      <c r="C16" s="144"/>
      <c r="D16" s="146"/>
      <c r="E16" s="144"/>
      <c r="F16" s="145"/>
      <c r="G16" s="144"/>
      <c r="H16" s="145"/>
      <c r="I16" s="144">
        <v>8</v>
      </c>
      <c r="J16" s="144"/>
      <c r="K16" s="144"/>
      <c r="L16" s="144"/>
      <c r="M16" s="145"/>
      <c r="N16" s="144"/>
      <c r="O16" s="145"/>
      <c r="P16" s="144">
        <v>9</v>
      </c>
      <c r="Q16" s="144"/>
      <c r="R16" s="144"/>
      <c r="S16" s="144"/>
      <c r="T16" s="145"/>
      <c r="U16" s="144"/>
      <c r="V16" s="144"/>
    </row>
    <row r="17" spans="1:22" ht="15.95" customHeight="1" x14ac:dyDescent="0.15">
      <c r="A17" s="147"/>
      <c r="B17" s="659" t="s">
        <v>79</v>
      </c>
      <c r="C17" s="660"/>
      <c r="D17" s="148" t="s">
        <v>425</v>
      </c>
      <c r="E17" s="659" t="s">
        <v>85</v>
      </c>
      <c r="F17" s="661"/>
      <c r="G17" s="660"/>
      <c r="H17" s="145"/>
      <c r="I17" s="659" t="s">
        <v>79</v>
      </c>
      <c r="J17" s="660"/>
      <c r="K17" s="148" t="s">
        <v>426</v>
      </c>
      <c r="L17" s="659" t="s">
        <v>411</v>
      </c>
      <c r="M17" s="661"/>
      <c r="N17" s="660"/>
      <c r="O17" s="145"/>
      <c r="P17" s="659" t="s">
        <v>79</v>
      </c>
      <c r="Q17" s="660"/>
      <c r="R17" s="148" t="s">
        <v>427</v>
      </c>
      <c r="S17" s="659" t="s">
        <v>85</v>
      </c>
      <c r="T17" s="661"/>
      <c r="U17" s="660"/>
      <c r="V17" s="144"/>
    </row>
    <row r="18" spans="1:22" ht="15.95" customHeight="1" x14ac:dyDescent="0.15">
      <c r="A18" s="145"/>
      <c r="B18" s="664" t="s">
        <v>334</v>
      </c>
      <c r="C18" s="665"/>
      <c r="D18" s="148" t="s">
        <v>270</v>
      </c>
      <c r="E18" s="655" t="s">
        <v>428</v>
      </c>
      <c r="F18" s="656"/>
      <c r="G18" s="657"/>
      <c r="H18" s="145"/>
      <c r="I18" s="664" t="s">
        <v>334</v>
      </c>
      <c r="J18" s="665"/>
      <c r="K18" s="148" t="s">
        <v>205</v>
      </c>
      <c r="L18" s="655"/>
      <c r="M18" s="656"/>
      <c r="N18" s="657"/>
      <c r="O18" s="145"/>
      <c r="P18" s="664" t="s">
        <v>334</v>
      </c>
      <c r="Q18" s="665"/>
      <c r="R18" s="148" t="s">
        <v>267</v>
      </c>
      <c r="S18" s="655"/>
      <c r="T18" s="656"/>
      <c r="U18" s="657"/>
      <c r="V18" s="145"/>
    </row>
    <row r="19" spans="1:22" ht="15.95" customHeight="1" x14ac:dyDescent="0.15">
      <c r="A19" s="147"/>
      <c r="B19" s="150" t="s">
        <v>77</v>
      </c>
      <c r="C19" s="151" t="s">
        <v>339</v>
      </c>
      <c r="D19" s="148" t="s">
        <v>340</v>
      </c>
      <c r="E19" s="659" t="s">
        <v>341</v>
      </c>
      <c r="F19" s="660"/>
      <c r="G19" s="152" t="s">
        <v>342</v>
      </c>
      <c r="H19" s="145"/>
      <c r="I19" s="150" t="s">
        <v>77</v>
      </c>
      <c r="J19" s="151" t="s">
        <v>339</v>
      </c>
      <c r="K19" s="148" t="s">
        <v>340</v>
      </c>
      <c r="L19" s="659" t="s">
        <v>341</v>
      </c>
      <c r="M19" s="660"/>
      <c r="N19" s="152" t="s">
        <v>342</v>
      </c>
      <c r="O19" s="145"/>
      <c r="P19" s="150" t="s">
        <v>77</v>
      </c>
      <c r="Q19" s="151" t="s">
        <v>339</v>
      </c>
      <c r="R19" s="148" t="s">
        <v>340</v>
      </c>
      <c r="S19" s="659" t="s">
        <v>341</v>
      </c>
      <c r="T19" s="660"/>
      <c r="U19" s="152" t="s">
        <v>342</v>
      </c>
      <c r="V19" s="144"/>
    </row>
    <row r="20" spans="1:22" ht="15.95" customHeight="1" x14ac:dyDescent="0.15">
      <c r="A20" s="147"/>
      <c r="B20" s="153">
        <v>1</v>
      </c>
      <c r="C20" s="154">
        <v>18</v>
      </c>
      <c r="D20" s="148" t="s">
        <v>428</v>
      </c>
      <c r="E20" s="155">
        <v>22</v>
      </c>
      <c r="F20" s="149" t="s">
        <v>343</v>
      </c>
      <c r="G20" s="156" t="s">
        <v>415</v>
      </c>
      <c r="H20" s="145"/>
      <c r="I20" s="153">
        <v>1</v>
      </c>
      <c r="J20" s="154">
        <v>3</v>
      </c>
      <c r="K20" s="148" t="s">
        <v>205</v>
      </c>
      <c r="L20" s="155">
        <v>32</v>
      </c>
      <c r="M20" s="149" t="s">
        <v>343</v>
      </c>
      <c r="N20" s="156" t="s">
        <v>415</v>
      </c>
      <c r="O20" s="145"/>
      <c r="P20" s="153">
        <v>1</v>
      </c>
      <c r="Q20" s="154">
        <v>2</v>
      </c>
      <c r="R20" s="148" t="s">
        <v>267</v>
      </c>
      <c r="S20" s="155">
        <v>22</v>
      </c>
      <c r="T20" s="149" t="s">
        <v>343</v>
      </c>
      <c r="U20" s="156" t="s">
        <v>415</v>
      </c>
      <c r="V20" s="144"/>
    </row>
    <row r="21" spans="1:22" ht="15.95" customHeight="1" x14ac:dyDescent="0.15">
      <c r="A21" s="147"/>
      <c r="B21" s="157">
        <v>2</v>
      </c>
      <c r="C21" s="148">
        <v>27</v>
      </c>
      <c r="D21" s="154" t="s">
        <v>270</v>
      </c>
      <c r="E21" s="158">
        <v>23</v>
      </c>
      <c r="F21" s="159" t="s">
        <v>343</v>
      </c>
      <c r="G21" s="156" t="s">
        <v>415</v>
      </c>
      <c r="H21" s="145"/>
      <c r="I21" s="157">
        <v>2</v>
      </c>
      <c r="J21" s="148">
        <v>14</v>
      </c>
      <c r="K21" s="154" t="s">
        <v>429</v>
      </c>
      <c r="L21" s="158">
        <v>27</v>
      </c>
      <c r="M21" s="159" t="s">
        <v>343</v>
      </c>
      <c r="N21" s="156" t="s">
        <v>415</v>
      </c>
      <c r="O21" s="145"/>
      <c r="P21" s="157">
        <v>2</v>
      </c>
      <c r="Q21" s="148">
        <v>32</v>
      </c>
      <c r="R21" s="154" t="s">
        <v>430</v>
      </c>
      <c r="S21" s="158">
        <v>22</v>
      </c>
      <c r="T21" s="159" t="s">
        <v>343</v>
      </c>
      <c r="U21" s="156" t="s">
        <v>415</v>
      </c>
      <c r="V21" s="144"/>
    </row>
    <row r="22" spans="1:22" ht="15.95" customHeight="1" x14ac:dyDescent="0.15">
      <c r="A22" s="147"/>
      <c r="B22" s="160">
        <v>3</v>
      </c>
      <c r="C22" s="154">
        <v>13</v>
      </c>
      <c r="D22" s="148" t="s">
        <v>431</v>
      </c>
      <c r="E22" s="155">
        <v>26</v>
      </c>
      <c r="F22" s="149" t="s">
        <v>343</v>
      </c>
      <c r="G22" s="156" t="s">
        <v>417</v>
      </c>
      <c r="H22" s="145"/>
      <c r="I22" s="160">
        <v>3</v>
      </c>
      <c r="J22" s="154">
        <v>4</v>
      </c>
      <c r="K22" s="148" t="s">
        <v>802</v>
      </c>
      <c r="L22" s="155">
        <v>24</v>
      </c>
      <c r="M22" s="149" t="s">
        <v>343</v>
      </c>
      <c r="N22" s="156" t="s">
        <v>417</v>
      </c>
      <c r="O22" s="145"/>
      <c r="P22" s="160">
        <v>3</v>
      </c>
      <c r="Q22" s="154">
        <v>21</v>
      </c>
      <c r="R22" s="148" t="s">
        <v>432</v>
      </c>
      <c r="S22" s="155">
        <v>26</v>
      </c>
      <c r="T22" s="149" t="s">
        <v>343</v>
      </c>
      <c r="U22" s="156" t="s">
        <v>417</v>
      </c>
      <c r="V22" s="144"/>
    </row>
    <row r="23" spans="1:22" ht="15.95" customHeight="1" x14ac:dyDescent="0.15">
      <c r="A23" s="147"/>
      <c r="B23" s="157">
        <v>4</v>
      </c>
      <c r="C23" s="148">
        <v>86</v>
      </c>
      <c r="D23" s="161" t="s">
        <v>433</v>
      </c>
      <c r="E23" s="158">
        <v>23</v>
      </c>
      <c r="F23" s="159" t="s">
        <v>343</v>
      </c>
      <c r="G23" s="148" t="s">
        <v>417</v>
      </c>
      <c r="H23" s="145"/>
      <c r="I23" s="157">
        <v>4</v>
      </c>
      <c r="J23" s="148">
        <v>20</v>
      </c>
      <c r="K23" s="161" t="s">
        <v>434</v>
      </c>
      <c r="L23" s="158">
        <v>45</v>
      </c>
      <c r="M23" s="159" t="s">
        <v>343</v>
      </c>
      <c r="N23" s="148" t="s">
        <v>417</v>
      </c>
      <c r="O23" s="145"/>
      <c r="P23" s="157">
        <v>4</v>
      </c>
      <c r="Q23" s="148">
        <v>3</v>
      </c>
      <c r="R23" s="161" t="s">
        <v>435</v>
      </c>
      <c r="S23" s="158">
        <v>20</v>
      </c>
      <c r="T23" s="159" t="s">
        <v>343</v>
      </c>
      <c r="U23" s="148" t="s">
        <v>417</v>
      </c>
      <c r="V23" s="144"/>
    </row>
    <row r="24" spans="1:22" ht="15.95" customHeight="1" x14ac:dyDescent="0.15">
      <c r="A24" s="147"/>
      <c r="B24" s="160">
        <v>5</v>
      </c>
      <c r="C24" s="154"/>
      <c r="D24" s="148"/>
      <c r="E24" s="155"/>
      <c r="F24" s="162" t="s">
        <v>343</v>
      </c>
      <c r="G24" s="148"/>
      <c r="H24" s="145"/>
      <c r="I24" s="160">
        <v>5</v>
      </c>
      <c r="J24" s="154"/>
      <c r="K24" s="148"/>
      <c r="L24" s="155"/>
      <c r="M24" s="162" t="s">
        <v>343</v>
      </c>
      <c r="N24" s="148"/>
      <c r="O24" s="145"/>
      <c r="P24" s="160">
        <v>5</v>
      </c>
      <c r="Q24" s="154"/>
      <c r="R24" s="148"/>
      <c r="S24" s="155"/>
      <c r="T24" s="162" t="s">
        <v>343</v>
      </c>
      <c r="U24" s="148"/>
      <c r="V24" s="144"/>
    </row>
    <row r="25" spans="1:22" ht="15.95" customHeight="1" x14ac:dyDescent="0.15">
      <c r="A25" s="147"/>
      <c r="B25" s="157">
        <v>6</v>
      </c>
      <c r="C25" s="148"/>
      <c r="D25" s="148"/>
      <c r="E25" s="158"/>
      <c r="F25" s="163" t="s">
        <v>343</v>
      </c>
      <c r="G25" s="148"/>
      <c r="H25" s="145"/>
      <c r="I25" s="157">
        <v>6</v>
      </c>
      <c r="J25" s="148"/>
      <c r="K25" s="148"/>
      <c r="L25" s="158"/>
      <c r="M25" s="163" t="s">
        <v>343</v>
      </c>
      <c r="N25" s="148"/>
      <c r="O25" s="145"/>
      <c r="P25" s="157">
        <v>6</v>
      </c>
      <c r="Q25" s="148"/>
      <c r="R25" s="148"/>
      <c r="S25" s="158"/>
      <c r="T25" s="163" t="s">
        <v>343</v>
      </c>
      <c r="U25" s="148"/>
      <c r="V25" s="144"/>
    </row>
    <row r="26" spans="1:22" ht="15.95" customHeight="1" x14ac:dyDescent="0.15">
      <c r="A26" s="147"/>
      <c r="B26" s="157">
        <v>7</v>
      </c>
      <c r="C26" s="148"/>
      <c r="D26" s="148"/>
      <c r="E26" s="158"/>
      <c r="F26" s="163" t="s">
        <v>343</v>
      </c>
      <c r="G26" s="148"/>
      <c r="H26" s="145"/>
      <c r="I26" s="157">
        <v>7</v>
      </c>
      <c r="J26" s="148"/>
      <c r="K26" s="148"/>
      <c r="L26" s="158"/>
      <c r="M26" s="163" t="s">
        <v>343</v>
      </c>
      <c r="N26" s="148"/>
      <c r="O26" s="145"/>
      <c r="P26" s="157">
        <v>7</v>
      </c>
      <c r="Q26" s="148"/>
      <c r="R26" s="148"/>
      <c r="S26" s="158"/>
      <c r="T26" s="163" t="s">
        <v>343</v>
      </c>
      <c r="U26" s="148"/>
      <c r="V26" s="144"/>
    </row>
    <row r="27" spans="1:22" ht="15.95" customHeight="1" x14ac:dyDescent="0.15">
      <c r="A27" s="147"/>
      <c r="B27" s="164">
        <v>8</v>
      </c>
      <c r="C27" s="161"/>
      <c r="D27" s="161"/>
      <c r="E27" s="165"/>
      <c r="F27" s="166" t="s">
        <v>343</v>
      </c>
      <c r="G27" s="148"/>
      <c r="H27" s="145"/>
      <c r="I27" s="164">
        <v>8</v>
      </c>
      <c r="J27" s="161"/>
      <c r="K27" s="161"/>
      <c r="L27" s="165"/>
      <c r="M27" s="166" t="s">
        <v>343</v>
      </c>
      <c r="N27" s="148"/>
      <c r="O27" s="145"/>
      <c r="P27" s="164">
        <v>8</v>
      </c>
      <c r="Q27" s="161"/>
      <c r="R27" s="161"/>
      <c r="S27" s="165"/>
      <c r="T27" s="166" t="s">
        <v>343</v>
      </c>
      <c r="U27" s="148"/>
      <c r="V27" s="144"/>
    </row>
    <row r="28" spans="1:22" ht="15.95" customHeight="1" x14ac:dyDescent="0.15">
      <c r="A28" s="144"/>
      <c r="B28" s="145"/>
      <c r="C28" s="144"/>
      <c r="D28" s="144"/>
      <c r="E28" s="144"/>
      <c r="F28" s="167"/>
      <c r="G28" s="144"/>
      <c r="H28" s="145"/>
      <c r="I28" s="145"/>
      <c r="J28" s="144"/>
      <c r="K28" s="144"/>
      <c r="L28" s="144"/>
      <c r="M28" s="167"/>
      <c r="N28" s="144"/>
      <c r="O28" s="145"/>
      <c r="P28" s="145"/>
      <c r="Q28" s="144"/>
      <c r="R28" s="144"/>
      <c r="S28" s="144"/>
      <c r="T28" s="145"/>
      <c r="U28" s="144"/>
      <c r="V28" s="144"/>
    </row>
    <row r="29" spans="1:22" ht="15.95" customHeight="1" x14ac:dyDescent="0.15">
      <c r="A29" s="144"/>
      <c r="B29" s="144">
        <v>10</v>
      </c>
      <c r="C29" s="144"/>
      <c r="D29" s="146"/>
      <c r="E29" s="144"/>
      <c r="F29" s="145"/>
      <c r="G29" s="144"/>
      <c r="H29" s="145"/>
      <c r="I29" s="144">
        <v>11</v>
      </c>
      <c r="J29" s="144"/>
      <c r="K29" s="144"/>
      <c r="L29" s="144"/>
      <c r="M29" s="145"/>
      <c r="N29" s="144"/>
      <c r="O29" s="145"/>
      <c r="P29" s="144">
        <v>1</v>
      </c>
      <c r="Q29" s="144"/>
      <c r="R29" s="146" t="s">
        <v>436</v>
      </c>
      <c r="S29" s="144"/>
      <c r="T29" s="145"/>
      <c r="U29" s="144"/>
      <c r="V29" s="145"/>
    </row>
    <row r="30" spans="1:22" ht="15.95" customHeight="1" x14ac:dyDescent="0.15">
      <c r="A30" s="147"/>
      <c r="B30" s="659" t="s">
        <v>79</v>
      </c>
      <c r="C30" s="660"/>
      <c r="D30" s="148" t="s">
        <v>198</v>
      </c>
      <c r="E30" s="659" t="s">
        <v>413</v>
      </c>
      <c r="F30" s="661"/>
      <c r="G30" s="660"/>
      <c r="H30" s="145"/>
      <c r="I30" s="659" t="s">
        <v>79</v>
      </c>
      <c r="J30" s="660"/>
      <c r="K30" s="148" t="s">
        <v>437</v>
      </c>
      <c r="L30" s="659" t="s">
        <v>411</v>
      </c>
      <c r="M30" s="661"/>
      <c r="N30" s="660"/>
      <c r="O30" s="145"/>
      <c r="P30" s="659" t="s">
        <v>79</v>
      </c>
      <c r="Q30" s="660"/>
      <c r="R30" s="148" t="s">
        <v>438</v>
      </c>
      <c r="S30" s="659" t="s">
        <v>18</v>
      </c>
      <c r="T30" s="661"/>
      <c r="U30" s="660"/>
      <c r="V30" s="145"/>
    </row>
    <row r="31" spans="1:22" ht="15.95" customHeight="1" x14ac:dyDescent="0.15">
      <c r="A31" s="149"/>
      <c r="B31" s="664" t="s">
        <v>334</v>
      </c>
      <c r="C31" s="665"/>
      <c r="D31" s="148" t="s">
        <v>202</v>
      </c>
      <c r="E31" s="655"/>
      <c r="F31" s="656"/>
      <c r="G31" s="657"/>
      <c r="H31" s="145"/>
      <c r="I31" s="664" t="s">
        <v>334</v>
      </c>
      <c r="J31" s="665"/>
      <c r="K31" s="148" t="s">
        <v>261</v>
      </c>
      <c r="L31" s="655"/>
      <c r="M31" s="656"/>
      <c r="N31" s="657"/>
      <c r="O31" s="145"/>
      <c r="P31" s="664" t="s">
        <v>334</v>
      </c>
      <c r="Q31" s="665"/>
      <c r="R31" s="148" t="s">
        <v>274</v>
      </c>
      <c r="S31" s="655"/>
      <c r="T31" s="656"/>
      <c r="U31" s="657"/>
      <c r="V31" s="145"/>
    </row>
    <row r="32" spans="1:22" ht="15.95" customHeight="1" x14ac:dyDescent="0.15">
      <c r="A32" s="147"/>
      <c r="B32" s="150" t="s">
        <v>77</v>
      </c>
      <c r="C32" s="151" t="s">
        <v>339</v>
      </c>
      <c r="D32" s="148" t="s">
        <v>340</v>
      </c>
      <c r="E32" s="659" t="s">
        <v>341</v>
      </c>
      <c r="F32" s="660"/>
      <c r="G32" s="152" t="s">
        <v>342</v>
      </c>
      <c r="H32" s="145"/>
      <c r="I32" s="150" t="s">
        <v>77</v>
      </c>
      <c r="J32" s="151" t="s">
        <v>339</v>
      </c>
      <c r="K32" s="148" t="s">
        <v>340</v>
      </c>
      <c r="L32" s="659" t="s">
        <v>341</v>
      </c>
      <c r="M32" s="660"/>
      <c r="N32" s="152" t="s">
        <v>342</v>
      </c>
      <c r="O32" s="145"/>
      <c r="P32" s="150" t="s">
        <v>77</v>
      </c>
      <c r="Q32" s="151" t="s">
        <v>339</v>
      </c>
      <c r="R32" s="148" t="s">
        <v>340</v>
      </c>
      <c r="S32" s="659" t="s">
        <v>341</v>
      </c>
      <c r="T32" s="660"/>
      <c r="U32" s="152" t="s">
        <v>342</v>
      </c>
      <c r="V32" s="145"/>
    </row>
    <row r="33" spans="1:22" ht="15.95" customHeight="1" x14ac:dyDescent="0.15">
      <c r="A33" s="147"/>
      <c r="B33" s="153">
        <v>1</v>
      </c>
      <c r="C33" s="154">
        <v>2</v>
      </c>
      <c r="D33" s="148" t="s">
        <v>202</v>
      </c>
      <c r="E33" s="155">
        <v>30</v>
      </c>
      <c r="F33" s="149" t="s">
        <v>343</v>
      </c>
      <c r="G33" s="156" t="s">
        <v>415</v>
      </c>
      <c r="H33" s="145"/>
      <c r="I33" s="153">
        <v>1</v>
      </c>
      <c r="J33" s="154">
        <v>17</v>
      </c>
      <c r="K33" s="148" t="s">
        <v>439</v>
      </c>
      <c r="L33" s="155">
        <v>21</v>
      </c>
      <c r="M33" s="149" t="s">
        <v>343</v>
      </c>
      <c r="N33" s="156" t="s">
        <v>415</v>
      </c>
      <c r="O33" s="145"/>
      <c r="P33" s="153">
        <v>1</v>
      </c>
      <c r="Q33" s="154">
        <v>4</v>
      </c>
      <c r="R33" s="148" t="s">
        <v>274</v>
      </c>
      <c r="S33" s="155">
        <v>56</v>
      </c>
      <c r="T33" s="149" t="s">
        <v>343</v>
      </c>
      <c r="U33" s="156" t="s">
        <v>417</v>
      </c>
      <c r="V33" s="145"/>
    </row>
    <row r="34" spans="1:22" ht="15.95" customHeight="1" x14ac:dyDescent="0.15">
      <c r="A34" s="147"/>
      <c r="B34" s="157">
        <v>2</v>
      </c>
      <c r="C34" s="148">
        <v>1</v>
      </c>
      <c r="D34" s="154" t="s">
        <v>440</v>
      </c>
      <c r="E34" s="158">
        <v>20</v>
      </c>
      <c r="F34" s="159" t="s">
        <v>343</v>
      </c>
      <c r="G34" s="156" t="s">
        <v>415</v>
      </c>
      <c r="H34" s="145"/>
      <c r="I34" s="157">
        <v>2</v>
      </c>
      <c r="J34" s="148">
        <v>18</v>
      </c>
      <c r="K34" s="154" t="s">
        <v>261</v>
      </c>
      <c r="L34" s="158">
        <v>24</v>
      </c>
      <c r="M34" s="159" t="s">
        <v>343</v>
      </c>
      <c r="N34" s="156" t="s">
        <v>415</v>
      </c>
      <c r="O34" s="145"/>
      <c r="P34" s="157">
        <v>2</v>
      </c>
      <c r="Q34" s="148">
        <v>15</v>
      </c>
      <c r="R34" s="154" t="s">
        <v>441</v>
      </c>
      <c r="S34" s="158">
        <v>52</v>
      </c>
      <c r="T34" s="159" t="s">
        <v>343</v>
      </c>
      <c r="U34" s="156" t="s">
        <v>417</v>
      </c>
      <c r="V34" s="145"/>
    </row>
    <row r="35" spans="1:22" ht="15.95" customHeight="1" x14ac:dyDescent="0.15">
      <c r="A35" s="147"/>
      <c r="B35" s="160">
        <v>3</v>
      </c>
      <c r="C35" s="154">
        <v>7</v>
      </c>
      <c r="D35" s="148" t="s">
        <v>442</v>
      </c>
      <c r="E35" s="155">
        <v>24</v>
      </c>
      <c r="F35" s="149" t="s">
        <v>343</v>
      </c>
      <c r="G35" s="156" t="s">
        <v>417</v>
      </c>
      <c r="H35" s="145"/>
      <c r="I35" s="160">
        <v>3</v>
      </c>
      <c r="J35" s="154">
        <v>22</v>
      </c>
      <c r="K35" s="148" t="s">
        <v>443</v>
      </c>
      <c r="L35" s="155">
        <v>27</v>
      </c>
      <c r="M35" s="149" t="s">
        <v>343</v>
      </c>
      <c r="N35" s="156" t="s">
        <v>417</v>
      </c>
      <c r="O35" s="145"/>
      <c r="P35" s="160">
        <v>3</v>
      </c>
      <c r="Q35" s="154">
        <v>3</v>
      </c>
      <c r="R35" s="148" t="s">
        <v>444</v>
      </c>
      <c r="S35" s="155">
        <v>57</v>
      </c>
      <c r="T35" s="149" t="s">
        <v>343</v>
      </c>
      <c r="U35" s="156" t="s">
        <v>417</v>
      </c>
      <c r="V35" s="145"/>
    </row>
    <row r="36" spans="1:22" ht="15.95" customHeight="1" x14ac:dyDescent="0.15">
      <c r="A36" s="147"/>
      <c r="B36" s="157">
        <v>4</v>
      </c>
      <c r="C36" s="148">
        <v>4</v>
      </c>
      <c r="D36" s="161" t="s">
        <v>445</v>
      </c>
      <c r="E36" s="158">
        <v>47</v>
      </c>
      <c r="F36" s="159" t="s">
        <v>343</v>
      </c>
      <c r="G36" s="148" t="s">
        <v>417</v>
      </c>
      <c r="H36" s="145"/>
      <c r="I36" s="157">
        <v>4</v>
      </c>
      <c r="J36" s="148">
        <v>45</v>
      </c>
      <c r="K36" s="161" t="s">
        <v>446</v>
      </c>
      <c r="L36" s="158">
        <v>31</v>
      </c>
      <c r="M36" s="159" t="s">
        <v>343</v>
      </c>
      <c r="N36" s="148" t="s">
        <v>417</v>
      </c>
      <c r="O36" s="145"/>
      <c r="P36" s="157">
        <v>4</v>
      </c>
      <c r="Q36" s="148">
        <v>10</v>
      </c>
      <c r="R36" s="161" t="s">
        <v>447</v>
      </c>
      <c r="S36" s="158">
        <v>48</v>
      </c>
      <c r="T36" s="159" t="s">
        <v>343</v>
      </c>
      <c r="U36" s="148" t="s">
        <v>417</v>
      </c>
      <c r="V36" s="145"/>
    </row>
    <row r="37" spans="1:22" ht="15.95" customHeight="1" x14ac:dyDescent="0.15">
      <c r="A37" s="147"/>
      <c r="B37" s="160">
        <v>5</v>
      </c>
      <c r="C37" s="154">
        <v>5</v>
      </c>
      <c r="D37" s="148" t="s">
        <v>448</v>
      </c>
      <c r="E37" s="155">
        <v>44</v>
      </c>
      <c r="F37" s="162" t="s">
        <v>343</v>
      </c>
      <c r="G37" s="148" t="s">
        <v>417</v>
      </c>
      <c r="H37" s="145"/>
      <c r="I37" s="160">
        <v>5</v>
      </c>
      <c r="J37" s="154"/>
      <c r="K37" s="148"/>
      <c r="L37" s="155"/>
      <c r="M37" s="162" t="s">
        <v>343</v>
      </c>
      <c r="N37" s="148"/>
      <c r="O37" s="145"/>
      <c r="P37" s="160">
        <v>5</v>
      </c>
      <c r="Q37" s="154">
        <v>14</v>
      </c>
      <c r="R37" s="148" t="s">
        <v>449</v>
      </c>
      <c r="S37" s="155">
        <v>53</v>
      </c>
      <c r="T37" s="162" t="s">
        <v>343</v>
      </c>
      <c r="U37" s="148" t="s">
        <v>417</v>
      </c>
      <c r="V37" s="145"/>
    </row>
    <row r="38" spans="1:22" ht="15.95" customHeight="1" x14ac:dyDescent="0.15">
      <c r="A38" s="147"/>
      <c r="B38" s="157">
        <v>6</v>
      </c>
      <c r="C38" s="148">
        <v>17</v>
      </c>
      <c r="D38" s="148" t="s">
        <v>450</v>
      </c>
      <c r="E38" s="158">
        <v>50</v>
      </c>
      <c r="F38" s="163" t="s">
        <v>343</v>
      </c>
      <c r="G38" s="148" t="s">
        <v>415</v>
      </c>
      <c r="H38" s="145"/>
      <c r="I38" s="157">
        <v>6</v>
      </c>
      <c r="J38" s="148"/>
      <c r="K38" s="148"/>
      <c r="L38" s="158"/>
      <c r="M38" s="163" t="s">
        <v>343</v>
      </c>
      <c r="N38" s="148"/>
      <c r="O38" s="145"/>
      <c r="P38" s="157">
        <v>6</v>
      </c>
      <c r="Q38" s="148"/>
      <c r="R38" s="148"/>
      <c r="S38" s="158"/>
      <c r="T38" s="163" t="s">
        <v>343</v>
      </c>
      <c r="U38" s="148"/>
      <c r="V38" s="145"/>
    </row>
    <row r="39" spans="1:22" ht="15.95" customHeight="1" x14ac:dyDescent="0.15">
      <c r="A39" s="147"/>
      <c r="B39" s="157">
        <v>7</v>
      </c>
      <c r="C39" s="148"/>
      <c r="D39" s="148"/>
      <c r="E39" s="158"/>
      <c r="F39" s="163" t="s">
        <v>343</v>
      </c>
      <c r="G39" s="148"/>
      <c r="H39" s="145"/>
      <c r="I39" s="157">
        <v>7</v>
      </c>
      <c r="J39" s="148"/>
      <c r="K39" s="148"/>
      <c r="L39" s="158"/>
      <c r="M39" s="163" t="s">
        <v>343</v>
      </c>
      <c r="N39" s="148"/>
      <c r="O39" s="145"/>
      <c r="P39" s="157">
        <v>7</v>
      </c>
      <c r="Q39" s="148"/>
      <c r="R39" s="148"/>
      <c r="S39" s="158"/>
      <c r="T39" s="163" t="s">
        <v>343</v>
      </c>
      <c r="U39" s="148"/>
      <c r="V39" s="145"/>
    </row>
    <row r="40" spans="1:22" ht="15.95" customHeight="1" x14ac:dyDescent="0.15">
      <c r="A40" s="147"/>
      <c r="B40" s="164">
        <v>8</v>
      </c>
      <c r="C40" s="161"/>
      <c r="D40" s="161"/>
      <c r="E40" s="165"/>
      <c r="F40" s="166" t="s">
        <v>343</v>
      </c>
      <c r="G40" s="148"/>
      <c r="H40" s="145"/>
      <c r="I40" s="164">
        <v>8</v>
      </c>
      <c r="J40" s="161"/>
      <c r="K40" s="161"/>
      <c r="L40" s="165"/>
      <c r="M40" s="166" t="s">
        <v>343</v>
      </c>
      <c r="N40" s="148"/>
      <c r="O40" s="145"/>
      <c r="P40" s="164">
        <v>8</v>
      </c>
      <c r="Q40" s="161"/>
      <c r="R40" s="161"/>
      <c r="S40" s="165"/>
      <c r="T40" s="166" t="s">
        <v>343</v>
      </c>
      <c r="U40" s="148"/>
      <c r="V40" s="145"/>
    </row>
    <row r="41" spans="1:22" ht="15.95" customHeight="1" x14ac:dyDescent="0.15">
      <c r="A41" s="144"/>
      <c r="B41" s="145"/>
      <c r="C41" s="144"/>
      <c r="D41" s="144"/>
      <c r="E41" s="144"/>
      <c r="F41" s="167"/>
      <c r="G41" s="144"/>
      <c r="H41" s="145"/>
      <c r="I41" s="145"/>
      <c r="J41" s="144"/>
      <c r="K41" s="144"/>
      <c r="L41" s="144"/>
      <c r="M41" s="145"/>
      <c r="N41" s="144"/>
      <c r="O41" s="145"/>
      <c r="P41" s="145"/>
      <c r="Q41" s="144"/>
      <c r="R41" s="144"/>
      <c r="S41" s="144"/>
      <c r="T41" s="145"/>
      <c r="U41" s="144"/>
      <c r="V41" s="144"/>
    </row>
    <row r="42" spans="1:22" ht="15.95" customHeight="1" x14ac:dyDescent="0.15">
      <c r="A42" s="144"/>
      <c r="B42" s="144">
        <v>2</v>
      </c>
      <c r="C42" s="144"/>
      <c r="D42" s="146"/>
      <c r="E42" s="144"/>
      <c r="F42" s="145"/>
      <c r="G42" s="144"/>
      <c r="H42" s="145"/>
      <c r="I42" s="144">
        <v>3</v>
      </c>
      <c r="J42" s="144"/>
      <c r="K42" s="144"/>
      <c r="L42" s="144"/>
      <c r="M42" s="145"/>
      <c r="N42" s="144"/>
      <c r="O42" s="145"/>
      <c r="P42" s="144">
        <v>4</v>
      </c>
      <c r="Q42" s="144"/>
      <c r="R42" s="144"/>
      <c r="S42" s="144"/>
      <c r="T42" s="145"/>
      <c r="U42" s="144"/>
      <c r="V42" s="144"/>
    </row>
    <row r="43" spans="1:22" ht="15.95" customHeight="1" x14ac:dyDescent="0.15">
      <c r="A43" s="147"/>
      <c r="B43" s="659" t="s">
        <v>79</v>
      </c>
      <c r="C43" s="660"/>
      <c r="D43" s="148" t="s">
        <v>111</v>
      </c>
      <c r="E43" s="659" t="s">
        <v>451</v>
      </c>
      <c r="F43" s="661"/>
      <c r="G43" s="660"/>
      <c r="H43" s="145"/>
      <c r="I43" s="659" t="s">
        <v>79</v>
      </c>
      <c r="J43" s="660"/>
      <c r="K43" s="148" t="s">
        <v>277</v>
      </c>
      <c r="L43" s="659" t="s">
        <v>85</v>
      </c>
      <c r="M43" s="661"/>
      <c r="N43" s="660"/>
      <c r="O43" s="145"/>
      <c r="P43" s="659" t="s">
        <v>79</v>
      </c>
      <c r="Q43" s="660"/>
      <c r="R43" s="148" t="s">
        <v>120</v>
      </c>
      <c r="S43" s="659" t="s">
        <v>20</v>
      </c>
      <c r="T43" s="661"/>
      <c r="U43" s="660"/>
      <c r="V43" s="144"/>
    </row>
    <row r="44" spans="1:22" ht="15.95" customHeight="1" x14ac:dyDescent="0.15">
      <c r="A44" s="149"/>
      <c r="B44" s="664" t="s">
        <v>334</v>
      </c>
      <c r="C44" s="665"/>
      <c r="D44" s="148" t="s">
        <v>273</v>
      </c>
      <c r="E44" s="655"/>
      <c r="F44" s="656"/>
      <c r="G44" s="657"/>
      <c r="H44" s="145"/>
      <c r="I44" s="664" t="s">
        <v>334</v>
      </c>
      <c r="J44" s="665"/>
      <c r="K44" s="148" t="s">
        <v>279</v>
      </c>
      <c r="L44" s="655" t="s">
        <v>278</v>
      </c>
      <c r="M44" s="656"/>
      <c r="N44" s="657"/>
      <c r="O44" s="145"/>
      <c r="P44" s="664" t="s">
        <v>334</v>
      </c>
      <c r="Q44" s="665"/>
      <c r="R44" s="148" t="s">
        <v>276</v>
      </c>
      <c r="S44" s="655"/>
      <c r="T44" s="656"/>
      <c r="U44" s="657"/>
      <c r="V44" s="144"/>
    </row>
    <row r="45" spans="1:22" ht="15.95" customHeight="1" x14ac:dyDescent="0.15">
      <c r="A45" s="147"/>
      <c r="B45" s="150" t="s">
        <v>77</v>
      </c>
      <c r="C45" s="151" t="s">
        <v>339</v>
      </c>
      <c r="D45" s="148" t="s">
        <v>340</v>
      </c>
      <c r="E45" s="659" t="s">
        <v>341</v>
      </c>
      <c r="F45" s="660"/>
      <c r="G45" s="152" t="s">
        <v>342</v>
      </c>
      <c r="H45" s="145"/>
      <c r="I45" s="150" t="s">
        <v>77</v>
      </c>
      <c r="J45" s="151" t="s">
        <v>339</v>
      </c>
      <c r="K45" s="148" t="s">
        <v>340</v>
      </c>
      <c r="L45" s="659" t="s">
        <v>341</v>
      </c>
      <c r="M45" s="660"/>
      <c r="N45" s="152" t="s">
        <v>342</v>
      </c>
      <c r="O45" s="145"/>
      <c r="P45" s="150" t="s">
        <v>77</v>
      </c>
      <c r="Q45" s="151" t="s">
        <v>339</v>
      </c>
      <c r="R45" s="148" t="s">
        <v>340</v>
      </c>
      <c r="S45" s="659" t="s">
        <v>341</v>
      </c>
      <c r="T45" s="660"/>
      <c r="U45" s="152" t="s">
        <v>342</v>
      </c>
      <c r="V45" s="144"/>
    </row>
    <row r="46" spans="1:22" ht="15.95" customHeight="1" x14ac:dyDescent="0.15">
      <c r="A46" s="147"/>
      <c r="B46" s="153">
        <v>1</v>
      </c>
      <c r="C46" s="154">
        <v>3</v>
      </c>
      <c r="D46" s="148" t="s">
        <v>273</v>
      </c>
      <c r="E46" s="155">
        <v>54</v>
      </c>
      <c r="F46" s="149" t="s">
        <v>343</v>
      </c>
      <c r="G46" s="156" t="s">
        <v>417</v>
      </c>
      <c r="H46" s="145"/>
      <c r="I46" s="153">
        <v>1</v>
      </c>
      <c r="J46" s="154">
        <v>7</v>
      </c>
      <c r="K46" s="148" t="s">
        <v>452</v>
      </c>
      <c r="L46" s="155">
        <v>55</v>
      </c>
      <c r="M46" s="149" t="s">
        <v>343</v>
      </c>
      <c r="N46" s="156" t="s">
        <v>417</v>
      </c>
      <c r="O46" s="145"/>
      <c r="P46" s="153">
        <v>1</v>
      </c>
      <c r="Q46" s="154">
        <v>3</v>
      </c>
      <c r="R46" s="148" t="s">
        <v>276</v>
      </c>
      <c r="S46" s="155">
        <v>56</v>
      </c>
      <c r="T46" s="149" t="s">
        <v>343</v>
      </c>
      <c r="U46" s="156" t="s">
        <v>417</v>
      </c>
      <c r="V46" s="144"/>
    </row>
    <row r="47" spans="1:22" ht="15.95" customHeight="1" x14ac:dyDescent="0.15">
      <c r="A47" s="147"/>
      <c r="B47" s="157">
        <v>2</v>
      </c>
      <c r="C47" s="148">
        <v>16</v>
      </c>
      <c r="D47" s="154" t="s">
        <v>453</v>
      </c>
      <c r="E47" s="158">
        <v>57</v>
      </c>
      <c r="F47" s="159" t="s">
        <v>343</v>
      </c>
      <c r="G47" s="156" t="s">
        <v>417</v>
      </c>
      <c r="H47" s="145"/>
      <c r="I47" s="157">
        <v>2</v>
      </c>
      <c r="J47" s="148">
        <v>29</v>
      </c>
      <c r="K47" s="154" t="s">
        <v>279</v>
      </c>
      <c r="L47" s="158">
        <v>62</v>
      </c>
      <c r="M47" s="159" t="s">
        <v>343</v>
      </c>
      <c r="N47" s="156" t="s">
        <v>417</v>
      </c>
      <c r="O47" s="145"/>
      <c r="P47" s="157">
        <v>2</v>
      </c>
      <c r="Q47" s="148">
        <v>24</v>
      </c>
      <c r="R47" s="154" t="s">
        <v>454</v>
      </c>
      <c r="S47" s="158">
        <v>48</v>
      </c>
      <c r="T47" s="159" t="s">
        <v>343</v>
      </c>
      <c r="U47" s="156" t="s">
        <v>417</v>
      </c>
      <c r="V47" s="144"/>
    </row>
    <row r="48" spans="1:22" ht="15.95" customHeight="1" x14ac:dyDescent="0.15">
      <c r="A48" s="147"/>
      <c r="B48" s="160">
        <v>3</v>
      </c>
      <c r="C48" s="154">
        <v>6</v>
      </c>
      <c r="D48" s="148" t="s">
        <v>455</v>
      </c>
      <c r="E48" s="155">
        <v>54</v>
      </c>
      <c r="F48" s="149" t="s">
        <v>343</v>
      </c>
      <c r="G48" s="156" t="s">
        <v>417</v>
      </c>
      <c r="H48" s="145"/>
      <c r="I48" s="160">
        <v>3</v>
      </c>
      <c r="J48" s="154">
        <v>10</v>
      </c>
      <c r="K48" s="148" t="s">
        <v>456</v>
      </c>
      <c r="L48" s="155">
        <v>59</v>
      </c>
      <c r="M48" s="149" t="s">
        <v>343</v>
      </c>
      <c r="N48" s="156" t="s">
        <v>417</v>
      </c>
      <c r="O48" s="145"/>
      <c r="P48" s="160">
        <v>3</v>
      </c>
      <c r="Q48" s="154">
        <v>10</v>
      </c>
      <c r="R48" s="148" t="s">
        <v>457</v>
      </c>
      <c r="S48" s="155">
        <v>53</v>
      </c>
      <c r="T48" s="149" t="s">
        <v>343</v>
      </c>
      <c r="U48" s="156" t="s">
        <v>417</v>
      </c>
      <c r="V48" s="144"/>
    </row>
    <row r="49" spans="1:22" ht="15.95" customHeight="1" x14ac:dyDescent="0.15">
      <c r="A49" s="147"/>
      <c r="B49" s="157">
        <v>4</v>
      </c>
      <c r="C49" s="148">
        <v>33</v>
      </c>
      <c r="D49" s="161" t="s">
        <v>458</v>
      </c>
      <c r="E49" s="158">
        <v>49</v>
      </c>
      <c r="F49" s="159" t="s">
        <v>343</v>
      </c>
      <c r="G49" s="148" t="s">
        <v>417</v>
      </c>
      <c r="H49" s="145"/>
      <c r="I49" s="157">
        <v>4</v>
      </c>
      <c r="J49" s="148">
        <v>6</v>
      </c>
      <c r="K49" s="161" t="s">
        <v>459</v>
      </c>
      <c r="L49" s="158">
        <v>59</v>
      </c>
      <c r="M49" s="159" t="s">
        <v>343</v>
      </c>
      <c r="N49" s="148" t="s">
        <v>417</v>
      </c>
      <c r="O49" s="145"/>
      <c r="P49" s="157">
        <v>4</v>
      </c>
      <c r="Q49" s="148">
        <v>11</v>
      </c>
      <c r="R49" s="161" t="s">
        <v>460</v>
      </c>
      <c r="S49" s="158">
        <v>58</v>
      </c>
      <c r="T49" s="159" t="s">
        <v>343</v>
      </c>
      <c r="U49" s="148" t="s">
        <v>417</v>
      </c>
      <c r="V49" s="144"/>
    </row>
    <row r="50" spans="1:22" ht="15.95" customHeight="1" x14ac:dyDescent="0.15">
      <c r="A50" s="147"/>
      <c r="B50" s="160">
        <v>5</v>
      </c>
      <c r="C50" s="154">
        <v>22</v>
      </c>
      <c r="D50" s="148" t="s">
        <v>461</v>
      </c>
      <c r="E50" s="155">
        <v>43</v>
      </c>
      <c r="F50" s="162" t="s">
        <v>343</v>
      </c>
      <c r="G50" s="148" t="s">
        <v>417</v>
      </c>
      <c r="H50" s="145"/>
      <c r="I50" s="160">
        <v>5</v>
      </c>
      <c r="J50" s="154"/>
      <c r="K50" s="148"/>
      <c r="L50" s="155"/>
      <c r="M50" s="162" t="s">
        <v>343</v>
      </c>
      <c r="N50" s="148"/>
      <c r="O50" s="145"/>
      <c r="P50" s="160">
        <v>5</v>
      </c>
      <c r="Q50" s="154">
        <v>15</v>
      </c>
      <c r="R50" s="148" t="s">
        <v>462</v>
      </c>
      <c r="S50" s="155">
        <v>57</v>
      </c>
      <c r="T50" s="162" t="s">
        <v>343</v>
      </c>
      <c r="U50" s="148" t="s">
        <v>417</v>
      </c>
      <c r="V50" s="144"/>
    </row>
    <row r="51" spans="1:22" ht="15.95" customHeight="1" x14ac:dyDescent="0.15">
      <c r="A51" s="147"/>
      <c r="B51" s="157">
        <v>6</v>
      </c>
      <c r="C51" s="148">
        <v>8</v>
      </c>
      <c r="D51" s="148" t="s">
        <v>463</v>
      </c>
      <c r="E51" s="158">
        <v>50</v>
      </c>
      <c r="F51" s="163" t="s">
        <v>343</v>
      </c>
      <c r="G51" s="148" t="s">
        <v>417</v>
      </c>
      <c r="H51" s="145"/>
      <c r="I51" s="157">
        <v>6</v>
      </c>
      <c r="J51" s="148"/>
      <c r="K51" s="148"/>
      <c r="L51" s="158"/>
      <c r="M51" s="163" t="s">
        <v>343</v>
      </c>
      <c r="N51" s="148"/>
      <c r="O51" s="145"/>
      <c r="P51" s="157">
        <v>6</v>
      </c>
      <c r="Q51" s="148">
        <v>16</v>
      </c>
      <c r="R51" s="148" t="s">
        <v>464</v>
      </c>
      <c r="S51" s="158">
        <v>56</v>
      </c>
      <c r="T51" s="163" t="s">
        <v>343</v>
      </c>
      <c r="U51" s="148" t="s">
        <v>417</v>
      </c>
      <c r="V51" s="144"/>
    </row>
    <row r="52" spans="1:22" ht="15.95" customHeight="1" x14ac:dyDescent="0.15">
      <c r="A52" s="147"/>
      <c r="B52" s="157">
        <v>7</v>
      </c>
      <c r="C52" s="148">
        <v>12</v>
      </c>
      <c r="D52" s="148" t="s">
        <v>465</v>
      </c>
      <c r="E52" s="158">
        <v>42</v>
      </c>
      <c r="F52" s="163" t="s">
        <v>343</v>
      </c>
      <c r="G52" s="148" t="s">
        <v>417</v>
      </c>
      <c r="H52" s="145"/>
      <c r="I52" s="157">
        <v>7</v>
      </c>
      <c r="J52" s="148"/>
      <c r="K52" s="148"/>
      <c r="L52" s="158"/>
      <c r="M52" s="163" t="s">
        <v>343</v>
      </c>
      <c r="N52" s="148"/>
      <c r="O52" s="145"/>
      <c r="P52" s="157">
        <v>7</v>
      </c>
      <c r="Q52" s="148"/>
      <c r="R52" s="148"/>
      <c r="S52" s="158"/>
      <c r="T52" s="163" t="s">
        <v>343</v>
      </c>
      <c r="U52" s="148"/>
      <c r="V52" s="144"/>
    </row>
    <row r="53" spans="1:22" ht="15.95" customHeight="1" x14ac:dyDescent="0.15">
      <c r="A53" s="147"/>
      <c r="B53" s="164">
        <v>8</v>
      </c>
      <c r="C53" s="161"/>
      <c r="D53" s="161"/>
      <c r="E53" s="165"/>
      <c r="F53" s="166" t="s">
        <v>343</v>
      </c>
      <c r="G53" s="148"/>
      <c r="H53" s="145"/>
      <c r="I53" s="164">
        <v>8</v>
      </c>
      <c r="J53" s="161"/>
      <c r="K53" s="161"/>
      <c r="L53" s="165"/>
      <c r="M53" s="166" t="s">
        <v>343</v>
      </c>
      <c r="N53" s="148"/>
      <c r="O53" s="145"/>
      <c r="P53" s="164">
        <v>8</v>
      </c>
      <c r="Q53" s="161"/>
      <c r="R53" s="161"/>
      <c r="S53" s="165"/>
      <c r="T53" s="166" t="s">
        <v>343</v>
      </c>
      <c r="U53" s="148"/>
      <c r="V53" s="144"/>
    </row>
    <row r="54" spans="1:22" x14ac:dyDescent="0.15">
      <c r="A54" s="144"/>
      <c r="B54" s="145"/>
      <c r="C54" s="144"/>
      <c r="D54" s="144"/>
      <c r="E54" s="144"/>
      <c r="F54" s="167"/>
      <c r="G54" s="144"/>
      <c r="H54" s="145"/>
      <c r="I54" s="145"/>
      <c r="J54" s="144"/>
      <c r="K54" s="144"/>
      <c r="L54" s="144"/>
      <c r="M54" s="167"/>
      <c r="N54" s="144"/>
      <c r="O54" s="145"/>
      <c r="P54" s="145"/>
      <c r="Q54" s="144"/>
      <c r="R54" s="144"/>
      <c r="S54" s="144"/>
      <c r="T54" s="145"/>
      <c r="U54" s="144"/>
      <c r="V54" s="144"/>
    </row>
    <row r="55" spans="1:22" x14ac:dyDescent="0.15">
      <c r="A55" s="144"/>
      <c r="B55" s="145"/>
      <c r="C55" s="144"/>
      <c r="D55" s="144"/>
      <c r="E55" s="144"/>
      <c r="F55" s="145"/>
      <c r="G55" s="144"/>
      <c r="H55" s="145"/>
      <c r="I55" s="145"/>
      <c r="J55" s="144"/>
      <c r="K55" s="144"/>
      <c r="L55" s="144"/>
      <c r="M55" s="145"/>
      <c r="N55" s="144"/>
      <c r="O55" s="145"/>
      <c r="P55" s="145"/>
      <c r="Q55" s="144"/>
      <c r="R55" s="144"/>
      <c r="S55" s="144"/>
      <c r="T55" s="145"/>
      <c r="U55" s="144"/>
      <c r="V55" s="144"/>
    </row>
    <row r="56" spans="1:22" x14ac:dyDescent="0.15">
      <c r="A56" s="144"/>
      <c r="B56" s="145"/>
      <c r="C56" s="144"/>
      <c r="D56" s="144"/>
      <c r="E56" s="144"/>
      <c r="F56" s="145"/>
      <c r="G56" s="144"/>
      <c r="H56" s="145"/>
      <c r="I56" s="145"/>
      <c r="J56" s="144"/>
      <c r="K56" s="144"/>
      <c r="L56" s="144"/>
      <c r="M56" s="145"/>
      <c r="N56" s="144"/>
      <c r="O56" s="145"/>
      <c r="P56" s="145"/>
      <c r="Q56" s="144"/>
      <c r="R56" s="144"/>
      <c r="S56" s="144"/>
      <c r="T56" s="145"/>
      <c r="U56" s="144"/>
      <c r="V56" s="144"/>
    </row>
    <row r="57" spans="1:22" x14ac:dyDescent="0.15">
      <c r="A57" s="144"/>
      <c r="B57" s="145"/>
      <c r="C57" s="144"/>
      <c r="D57" s="144"/>
      <c r="E57" s="144"/>
      <c r="F57" s="145"/>
      <c r="G57" s="144"/>
      <c r="H57" s="145"/>
      <c r="I57" s="145"/>
      <c r="J57" s="144"/>
      <c r="K57" s="144"/>
      <c r="L57" s="144"/>
      <c r="M57" s="145"/>
      <c r="N57" s="144"/>
      <c r="O57" s="145"/>
      <c r="P57" s="145"/>
      <c r="Q57" s="144"/>
      <c r="R57" s="144"/>
      <c r="S57" s="144"/>
      <c r="T57" s="145"/>
      <c r="U57" s="144"/>
      <c r="V57" s="144"/>
    </row>
  </sheetData>
  <mergeCells count="61">
    <mergeCell ref="E45:F45"/>
    <mergeCell ref="L45:M45"/>
    <mergeCell ref="S45:T45"/>
    <mergeCell ref="B44:C44"/>
    <mergeCell ref="E44:G44"/>
    <mergeCell ref="I44:J44"/>
    <mergeCell ref="L44:N44"/>
    <mergeCell ref="P44:Q44"/>
    <mergeCell ref="S44:U44"/>
    <mergeCell ref="E32:F32"/>
    <mergeCell ref="L32:M32"/>
    <mergeCell ref="S32:T32"/>
    <mergeCell ref="B43:C43"/>
    <mergeCell ref="E43:G43"/>
    <mergeCell ref="I43:J43"/>
    <mergeCell ref="L43:N43"/>
    <mergeCell ref="P43:Q43"/>
    <mergeCell ref="S43:U43"/>
    <mergeCell ref="S31:U31"/>
    <mergeCell ref="E19:F19"/>
    <mergeCell ref="L19:M19"/>
    <mergeCell ref="S19:T19"/>
    <mergeCell ref="B30:C30"/>
    <mergeCell ref="E30:G30"/>
    <mergeCell ref="I30:J30"/>
    <mergeCell ref="L30:N30"/>
    <mergeCell ref="P30:Q30"/>
    <mergeCell ref="S30:U30"/>
    <mergeCell ref="B31:C31"/>
    <mergeCell ref="E31:G31"/>
    <mergeCell ref="I31:J31"/>
    <mergeCell ref="L31:N31"/>
    <mergeCell ref="P31:Q31"/>
    <mergeCell ref="S18:U18"/>
    <mergeCell ref="E6:F6"/>
    <mergeCell ref="L6:M6"/>
    <mergeCell ref="S6:T6"/>
    <mergeCell ref="B17:C17"/>
    <mergeCell ref="E17:G17"/>
    <mergeCell ref="I17:J17"/>
    <mergeCell ref="L17:N17"/>
    <mergeCell ref="P17:Q17"/>
    <mergeCell ref="S17:U17"/>
    <mergeCell ref="B18:C18"/>
    <mergeCell ref="E18:G18"/>
    <mergeCell ref="I18:J18"/>
    <mergeCell ref="L18:N18"/>
    <mergeCell ref="P18:Q18"/>
    <mergeCell ref="S5:U5"/>
    <mergeCell ref="B1:U1"/>
    <mergeCell ref="B4:C4"/>
    <mergeCell ref="E4:G4"/>
    <mergeCell ref="I4:J4"/>
    <mergeCell ref="L4:N4"/>
    <mergeCell ref="P4:Q4"/>
    <mergeCell ref="S4:U4"/>
    <mergeCell ref="B5:C5"/>
    <mergeCell ref="E5:G5"/>
    <mergeCell ref="I5:J5"/>
    <mergeCell ref="L5:N5"/>
    <mergeCell ref="P5:Q5"/>
  </mergeCells>
  <phoneticPr fontId="5"/>
  <pageMargins left="0" right="0" top="0" bottom="0" header="0.31496062992125984" footer="0.31496062992125984"/>
  <pageSetup paperSize="9" orientation="portrait" r:id="rId1"/>
  <headerFooter>
    <oddFooter>&amp;C15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3547A-14F4-42AD-A1BA-9608C2C7CFC3}">
  <dimension ref="A1:V57"/>
  <sheetViews>
    <sheetView view="pageLayout" topLeftCell="A19" zoomScaleNormal="100" zoomScaleSheetLayoutView="100" workbookViewId="0">
      <selection activeCell="R13" sqref="R13"/>
    </sheetView>
  </sheetViews>
  <sheetFormatPr defaultRowHeight="13.5" x14ac:dyDescent="0.15"/>
  <cols>
    <col min="1" max="1" width="0.75" style="143" customWidth="1"/>
    <col min="2" max="2" width="3.25" style="143" customWidth="1"/>
    <col min="3" max="3" width="4.75" style="143" customWidth="1"/>
    <col min="4" max="4" width="14.625" style="143" customWidth="1"/>
    <col min="5" max="5" width="3.75" style="143" customWidth="1"/>
    <col min="6" max="6" width="2.625" style="143" customWidth="1"/>
    <col min="7" max="7" width="3.75" style="143" customWidth="1"/>
    <col min="8" max="8" width="1.625" style="143" customWidth="1"/>
    <col min="9" max="9" width="3.25" style="143" customWidth="1"/>
    <col min="10" max="10" width="4.75" style="143" customWidth="1"/>
    <col min="11" max="11" width="14.625" style="143" customWidth="1"/>
    <col min="12" max="12" width="3.75" style="143" customWidth="1"/>
    <col min="13" max="13" width="2.625" style="143" customWidth="1"/>
    <col min="14" max="14" width="3.75" style="143" customWidth="1"/>
    <col min="15" max="15" width="1.625" style="143" customWidth="1"/>
    <col min="16" max="16" width="3.25" style="143" customWidth="1"/>
    <col min="17" max="17" width="4.75" style="143" customWidth="1"/>
    <col min="18" max="18" width="14.625" style="143" customWidth="1"/>
    <col min="19" max="19" width="3.75" style="143" customWidth="1"/>
    <col min="20" max="20" width="2.625" style="143" customWidth="1"/>
    <col min="21" max="21" width="3.75" style="143" customWidth="1"/>
    <col min="22" max="22" width="1.625" style="143" customWidth="1"/>
    <col min="23" max="16384" width="9" style="143"/>
  </cols>
  <sheetData>
    <row r="1" spans="1:22" ht="18.75" x14ac:dyDescent="0.15">
      <c r="A1" s="142"/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142"/>
    </row>
    <row r="2" spans="1:22" ht="18.75" x14ac:dyDescent="0.1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</row>
    <row r="3" spans="1:22" ht="15.95" customHeight="1" x14ac:dyDescent="0.15">
      <c r="A3" s="144"/>
      <c r="B3" s="145">
        <v>5</v>
      </c>
      <c r="C3" s="144"/>
      <c r="D3" s="146" t="s">
        <v>466</v>
      </c>
      <c r="E3" s="144"/>
      <c r="F3" s="145"/>
      <c r="G3" s="144"/>
      <c r="H3" s="145"/>
      <c r="I3" s="145">
        <v>6</v>
      </c>
      <c r="J3" s="144"/>
      <c r="K3" s="144"/>
      <c r="L3" s="144"/>
      <c r="M3" s="145"/>
      <c r="N3" s="144"/>
      <c r="O3" s="145"/>
      <c r="P3" s="145">
        <v>7</v>
      </c>
      <c r="Q3" s="144"/>
      <c r="R3" s="144"/>
      <c r="S3" s="144"/>
      <c r="T3" s="145"/>
      <c r="U3" s="144"/>
      <c r="V3" s="144"/>
    </row>
    <row r="4" spans="1:22" ht="15.95" customHeight="1" x14ac:dyDescent="0.15">
      <c r="A4" s="147"/>
      <c r="B4" s="659" t="s">
        <v>79</v>
      </c>
      <c r="C4" s="660"/>
      <c r="D4" s="148" t="s">
        <v>467</v>
      </c>
      <c r="E4" s="659" t="s">
        <v>333</v>
      </c>
      <c r="F4" s="661"/>
      <c r="G4" s="660"/>
      <c r="H4" s="145"/>
      <c r="I4" s="659" t="s">
        <v>79</v>
      </c>
      <c r="J4" s="660"/>
      <c r="K4" s="148" t="s">
        <v>468</v>
      </c>
      <c r="L4" s="666" t="s">
        <v>468</v>
      </c>
      <c r="M4" s="667"/>
      <c r="N4" s="665"/>
      <c r="O4" s="145"/>
      <c r="P4" s="659" t="s">
        <v>79</v>
      </c>
      <c r="Q4" s="660"/>
      <c r="R4" s="148" t="s">
        <v>469</v>
      </c>
      <c r="S4" s="659" t="s">
        <v>333</v>
      </c>
      <c r="T4" s="661"/>
      <c r="U4" s="660"/>
      <c r="V4" s="144"/>
    </row>
    <row r="5" spans="1:22" ht="15.95" customHeight="1" x14ac:dyDescent="0.15">
      <c r="A5" s="149"/>
      <c r="B5" s="664" t="s">
        <v>334</v>
      </c>
      <c r="C5" s="665"/>
      <c r="D5" s="148" t="s">
        <v>470</v>
      </c>
      <c r="E5" s="655"/>
      <c r="F5" s="656"/>
      <c r="G5" s="657"/>
      <c r="H5" s="145"/>
      <c r="I5" s="664" t="s">
        <v>334</v>
      </c>
      <c r="J5" s="665"/>
      <c r="K5" s="148" t="s">
        <v>471</v>
      </c>
      <c r="L5" s="655"/>
      <c r="M5" s="656"/>
      <c r="N5" s="657"/>
      <c r="O5" s="145"/>
      <c r="P5" s="664" t="s">
        <v>334</v>
      </c>
      <c r="Q5" s="665"/>
      <c r="R5" s="148" t="s">
        <v>472</v>
      </c>
      <c r="S5" s="655" t="s">
        <v>473</v>
      </c>
      <c r="T5" s="656"/>
      <c r="U5" s="657"/>
      <c r="V5" s="145"/>
    </row>
    <row r="6" spans="1:22" ht="15.95" customHeight="1" x14ac:dyDescent="0.15">
      <c r="A6" s="147"/>
      <c r="B6" s="150" t="s">
        <v>77</v>
      </c>
      <c r="C6" s="151" t="s">
        <v>339</v>
      </c>
      <c r="D6" s="148" t="s">
        <v>340</v>
      </c>
      <c r="E6" s="659" t="s">
        <v>341</v>
      </c>
      <c r="F6" s="660"/>
      <c r="G6" s="152" t="s">
        <v>342</v>
      </c>
      <c r="H6" s="145"/>
      <c r="I6" s="150" t="s">
        <v>77</v>
      </c>
      <c r="J6" s="151" t="s">
        <v>339</v>
      </c>
      <c r="K6" s="148" t="s">
        <v>340</v>
      </c>
      <c r="L6" s="659" t="s">
        <v>341</v>
      </c>
      <c r="M6" s="660"/>
      <c r="N6" s="152" t="s">
        <v>342</v>
      </c>
      <c r="O6" s="145"/>
      <c r="P6" s="150" t="s">
        <v>77</v>
      </c>
      <c r="Q6" s="151" t="s">
        <v>339</v>
      </c>
      <c r="R6" s="148" t="s">
        <v>340</v>
      </c>
      <c r="S6" s="659" t="s">
        <v>341</v>
      </c>
      <c r="T6" s="660"/>
      <c r="U6" s="152" t="s">
        <v>342</v>
      </c>
      <c r="V6" s="144"/>
    </row>
    <row r="7" spans="1:22" ht="15.95" customHeight="1" x14ac:dyDescent="0.15">
      <c r="A7" s="147"/>
      <c r="B7" s="153">
        <v>1</v>
      </c>
      <c r="C7" s="154">
        <v>19</v>
      </c>
      <c r="D7" s="148" t="s">
        <v>470</v>
      </c>
      <c r="E7" s="155">
        <v>47</v>
      </c>
      <c r="F7" s="149" t="s">
        <v>343</v>
      </c>
      <c r="G7" s="156" t="s">
        <v>349</v>
      </c>
      <c r="H7" s="145"/>
      <c r="I7" s="153">
        <v>1</v>
      </c>
      <c r="J7" s="154">
        <v>3</v>
      </c>
      <c r="K7" s="148" t="s">
        <v>474</v>
      </c>
      <c r="L7" s="155">
        <v>69</v>
      </c>
      <c r="M7" s="149" t="s">
        <v>343</v>
      </c>
      <c r="N7" s="156" t="s">
        <v>349</v>
      </c>
      <c r="O7" s="145"/>
      <c r="P7" s="153">
        <v>1</v>
      </c>
      <c r="Q7" s="154">
        <v>15</v>
      </c>
      <c r="R7" s="148" t="s">
        <v>475</v>
      </c>
      <c r="S7" s="155">
        <v>53</v>
      </c>
      <c r="T7" s="149" t="s">
        <v>343</v>
      </c>
      <c r="U7" s="156" t="s">
        <v>349</v>
      </c>
      <c r="V7" s="144"/>
    </row>
    <row r="8" spans="1:22" ht="15.95" customHeight="1" x14ac:dyDescent="0.15">
      <c r="A8" s="147"/>
      <c r="B8" s="157">
        <v>2</v>
      </c>
      <c r="C8" s="148">
        <v>27</v>
      </c>
      <c r="D8" s="154" t="s">
        <v>476</v>
      </c>
      <c r="E8" s="158">
        <v>47</v>
      </c>
      <c r="F8" s="159" t="s">
        <v>343</v>
      </c>
      <c r="G8" s="156" t="s">
        <v>349</v>
      </c>
      <c r="H8" s="145"/>
      <c r="I8" s="157">
        <v>2</v>
      </c>
      <c r="J8" s="148">
        <v>5</v>
      </c>
      <c r="K8" s="154" t="s">
        <v>477</v>
      </c>
      <c r="L8" s="158">
        <v>64</v>
      </c>
      <c r="M8" s="159" t="s">
        <v>343</v>
      </c>
      <c r="N8" s="156" t="s">
        <v>349</v>
      </c>
      <c r="O8" s="145"/>
      <c r="P8" s="157">
        <v>2</v>
      </c>
      <c r="Q8" s="148">
        <v>5</v>
      </c>
      <c r="R8" s="154" t="s">
        <v>472</v>
      </c>
      <c r="S8" s="158">
        <v>52</v>
      </c>
      <c r="T8" s="159" t="s">
        <v>343</v>
      </c>
      <c r="U8" s="156" t="s">
        <v>349</v>
      </c>
      <c r="V8" s="144"/>
    </row>
    <row r="9" spans="1:22" ht="15.95" customHeight="1" x14ac:dyDescent="0.15">
      <c r="A9" s="147"/>
      <c r="B9" s="160">
        <v>3</v>
      </c>
      <c r="C9" s="154">
        <v>18</v>
      </c>
      <c r="D9" s="148" t="s">
        <v>478</v>
      </c>
      <c r="E9" s="155">
        <v>46</v>
      </c>
      <c r="F9" s="149" t="s">
        <v>343</v>
      </c>
      <c r="G9" s="156" t="s">
        <v>349</v>
      </c>
      <c r="H9" s="145"/>
      <c r="I9" s="160">
        <v>3</v>
      </c>
      <c r="J9" s="154">
        <v>4</v>
      </c>
      <c r="K9" s="148" t="s">
        <v>479</v>
      </c>
      <c r="L9" s="155">
        <v>64</v>
      </c>
      <c r="M9" s="149" t="s">
        <v>343</v>
      </c>
      <c r="N9" s="156" t="s">
        <v>349</v>
      </c>
      <c r="O9" s="145"/>
      <c r="P9" s="160">
        <v>3</v>
      </c>
      <c r="Q9" s="154">
        <v>9</v>
      </c>
      <c r="R9" s="148" t="s">
        <v>480</v>
      </c>
      <c r="S9" s="155">
        <v>51</v>
      </c>
      <c r="T9" s="149" t="s">
        <v>343</v>
      </c>
      <c r="U9" s="156" t="s">
        <v>349</v>
      </c>
      <c r="V9" s="144"/>
    </row>
    <row r="10" spans="1:22" ht="15.95" customHeight="1" x14ac:dyDescent="0.15">
      <c r="A10" s="147"/>
      <c r="B10" s="157">
        <v>4</v>
      </c>
      <c r="C10" s="148">
        <v>24</v>
      </c>
      <c r="D10" s="161" t="s">
        <v>481</v>
      </c>
      <c r="E10" s="158">
        <v>52</v>
      </c>
      <c r="F10" s="159" t="s">
        <v>343</v>
      </c>
      <c r="G10" s="148" t="s">
        <v>349</v>
      </c>
      <c r="H10" s="145"/>
      <c r="I10" s="157">
        <v>4</v>
      </c>
      <c r="J10" s="148">
        <v>6</v>
      </c>
      <c r="K10" s="161" t="s">
        <v>482</v>
      </c>
      <c r="L10" s="158">
        <v>62</v>
      </c>
      <c r="M10" s="159" t="s">
        <v>343</v>
      </c>
      <c r="N10" s="148" t="s">
        <v>349</v>
      </c>
      <c r="O10" s="145"/>
      <c r="P10" s="157">
        <v>4</v>
      </c>
      <c r="Q10" s="148">
        <v>20</v>
      </c>
      <c r="R10" s="161" t="s">
        <v>483</v>
      </c>
      <c r="S10" s="158">
        <v>46</v>
      </c>
      <c r="T10" s="159" t="s">
        <v>343</v>
      </c>
      <c r="U10" s="148" t="s">
        <v>349</v>
      </c>
      <c r="V10" s="144"/>
    </row>
    <row r="11" spans="1:22" ht="15.95" customHeight="1" x14ac:dyDescent="0.15">
      <c r="A11" s="147"/>
      <c r="B11" s="160">
        <v>5</v>
      </c>
      <c r="C11" s="154">
        <v>5</v>
      </c>
      <c r="D11" s="148" t="s">
        <v>484</v>
      </c>
      <c r="E11" s="155">
        <v>46</v>
      </c>
      <c r="F11" s="162" t="s">
        <v>343</v>
      </c>
      <c r="G11" s="148" t="s">
        <v>349</v>
      </c>
      <c r="H11" s="145"/>
      <c r="I11" s="160">
        <v>5</v>
      </c>
      <c r="J11" s="154">
        <v>9</v>
      </c>
      <c r="K11" s="148" t="s">
        <v>485</v>
      </c>
      <c r="L11" s="155">
        <v>61</v>
      </c>
      <c r="M11" s="162" t="s">
        <v>343</v>
      </c>
      <c r="N11" s="148" t="s">
        <v>349</v>
      </c>
      <c r="O11" s="145"/>
      <c r="P11" s="160">
        <v>5</v>
      </c>
      <c r="Q11" s="154">
        <v>12</v>
      </c>
      <c r="R11" s="148" t="s">
        <v>486</v>
      </c>
      <c r="S11" s="155">
        <v>42</v>
      </c>
      <c r="T11" s="162" t="s">
        <v>343</v>
      </c>
      <c r="U11" s="148" t="s">
        <v>349</v>
      </c>
      <c r="V11" s="144"/>
    </row>
    <row r="12" spans="1:22" ht="15.95" customHeight="1" x14ac:dyDescent="0.15">
      <c r="A12" s="147"/>
      <c r="B12" s="157">
        <v>6</v>
      </c>
      <c r="C12" s="148"/>
      <c r="D12" s="148"/>
      <c r="E12" s="158"/>
      <c r="F12" s="163" t="s">
        <v>343</v>
      </c>
      <c r="G12" s="148"/>
      <c r="H12" s="145"/>
      <c r="I12" s="157">
        <v>6</v>
      </c>
      <c r="J12" s="148">
        <v>8</v>
      </c>
      <c r="K12" s="148" t="s">
        <v>487</v>
      </c>
      <c r="L12" s="158">
        <v>58</v>
      </c>
      <c r="M12" s="163" t="s">
        <v>343</v>
      </c>
      <c r="N12" s="148" t="s">
        <v>349</v>
      </c>
      <c r="O12" s="145"/>
      <c r="P12" s="157">
        <v>6</v>
      </c>
      <c r="Q12" s="148"/>
      <c r="R12" s="148"/>
      <c r="S12" s="158"/>
      <c r="T12" s="163" t="s">
        <v>343</v>
      </c>
      <c r="U12" s="148"/>
      <c r="V12" s="144"/>
    </row>
    <row r="13" spans="1:22" ht="15.95" customHeight="1" x14ac:dyDescent="0.15">
      <c r="A13" s="147"/>
      <c r="B13" s="157">
        <v>7</v>
      </c>
      <c r="C13" s="148"/>
      <c r="D13" s="148"/>
      <c r="E13" s="158"/>
      <c r="F13" s="163" t="s">
        <v>343</v>
      </c>
      <c r="G13" s="148"/>
      <c r="H13" s="145"/>
      <c r="I13" s="157">
        <v>7</v>
      </c>
      <c r="J13" s="148">
        <v>7</v>
      </c>
      <c r="K13" s="148" t="s">
        <v>488</v>
      </c>
      <c r="L13" s="158">
        <v>49</v>
      </c>
      <c r="M13" s="163" t="s">
        <v>343</v>
      </c>
      <c r="N13" s="148" t="s">
        <v>349</v>
      </c>
      <c r="O13" s="145"/>
      <c r="P13" s="157">
        <v>7</v>
      </c>
      <c r="Q13" s="148"/>
      <c r="R13" s="148"/>
      <c r="S13" s="158"/>
      <c r="T13" s="163" t="s">
        <v>343</v>
      </c>
      <c r="U13" s="148"/>
      <c r="V13" s="144"/>
    </row>
    <row r="14" spans="1:22" ht="15.95" customHeight="1" x14ac:dyDescent="0.15">
      <c r="A14" s="147"/>
      <c r="B14" s="164">
        <v>8</v>
      </c>
      <c r="C14" s="161"/>
      <c r="D14" s="161"/>
      <c r="E14" s="165"/>
      <c r="F14" s="166" t="s">
        <v>343</v>
      </c>
      <c r="G14" s="148"/>
      <c r="H14" s="145"/>
      <c r="I14" s="164">
        <v>8</v>
      </c>
      <c r="J14" s="161">
        <v>11</v>
      </c>
      <c r="K14" s="161" t="s">
        <v>471</v>
      </c>
      <c r="L14" s="165">
        <v>54</v>
      </c>
      <c r="M14" s="166" t="s">
        <v>343</v>
      </c>
      <c r="N14" s="148" t="s">
        <v>349</v>
      </c>
      <c r="O14" s="145"/>
      <c r="P14" s="164">
        <v>8</v>
      </c>
      <c r="Q14" s="161"/>
      <c r="R14" s="161"/>
      <c r="S14" s="165"/>
      <c r="T14" s="166" t="s">
        <v>343</v>
      </c>
      <c r="U14" s="148"/>
      <c r="V14" s="144"/>
    </row>
    <row r="15" spans="1:22" ht="15.95" customHeight="1" x14ac:dyDescent="0.15">
      <c r="A15" s="144"/>
      <c r="B15" s="145"/>
      <c r="C15" s="144"/>
      <c r="D15" s="144"/>
      <c r="E15" s="144"/>
      <c r="F15" s="167"/>
      <c r="G15" s="144"/>
      <c r="H15" s="145"/>
      <c r="I15" s="145"/>
      <c r="J15" s="144"/>
      <c r="K15" s="144"/>
      <c r="L15" s="144"/>
      <c r="M15" s="167"/>
      <c r="N15" s="144"/>
      <c r="O15" s="145"/>
      <c r="P15" s="145"/>
      <c r="Q15" s="144"/>
      <c r="R15" s="144"/>
      <c r="S15" s="144"/>
      <c r="T15" s="145"/>
      <c r="U15" s="144"/>
      <c r="V15" s="144"/>
    </row>
    <row r="16" spans="1:22" ht="15.95" customHeight="1" x14ac:dyDescent="0.15">
      <c r="A16" s="144"/>
      <c r="B16" s="144">
        <v>1</v>
      </c>
      <c r="C16" s="144"/>
      <c r="D16" s="146" t="s">
        <v>489</v>
      </c>
      <c r="E16" s="144"/>
      <c r="F16" s="145"/>
      <c r="G16" s="144"/>
      <c r="H16" s="145"/>
      <c r="I16" s="144">
        <v>2</v>
      </c>
      <c r="J16" s="144"/>
      <c r="K16" s="146"/>
      <c r="L16" s="144"/>
      <c r="M16" s="145"/>
      <c r="N16" s="144"/>
      <c r="O16" s="145"/>
      <c r="P16" s="144">
        <v>3</v>
      </c>
      <c r="Q16" s="144"/>
      <c r="R16" s="144"/>
      <c r="S16" s="144"/>
      <c r="T16" s="145"/>
      <c r="U16" s="144"/>
      <c r="V16" s="144"/>
    </row>
    <row r="17" spans="1:22" ht="15.95" customHeight="1" x14ac:dyDescent="0.15">
      <c r="A17" s="147"/>
      <c r="B17" s="659" t="s">
        <v>79</v>
      </c>
      <c r="C17" s="660"/>
      <c r="D17" s="148" t="s">
        <v>490</v>
      </c>
      <c r="E17" s="659" t="s">
        <v>333</v>
      </c>
      <c r="F17" s="661"/>
      <c r="G17" s="660"/>
      <c r="H17" s="145"/>
      <c r="I17" s="659" t="s">
        <v>79</v>
      </c>
      <c r="J17" s="660"/>
      <c r="K17" s="148" t="s">
        <v>491</v>
      </c>
      <c r="L17" s="659"/>
      <c r="M17" s="661"/>
      <c r="N17" s="660"/>
      <c r="O17" s="145"/>
      <c r="P17" s="659" t="s">
        <v>79</v>
      </c>
      <c r="Q17" s="660"/>
      <c r="R17" s="148" t="s">
        <v>492</v>
      </c>
      <c r="S17" s="659" t="s">
        <v>493</v>
      </c>
      <c r="T17" s="661"/>
      <c r="U17" s="660"/>
      <c r="V17" s="144"/>
    </row>
    <row r="18" spans="1:22" ht="15.95" customHeight="1" x14ac:dyDescent="0.15">
      <c r="A18" s="145"/>
      <c r="B18" s="664" t="s">
        <v>334</v>
      </c>
      <c r="C18" s="665"/>
      <c r="D18" s="148" t="s">
        <v>494</v>
      </c>
      <c r="E18" s="655" t="s">
        <v>495</v>
      </c>
      <c r="F18" s="656"/>
      <c r="G18" s="657"/>
      <c r="H18" s="145"/>
      <c r="I18" s="664" t="s">
        <v>334</v>
      </c>
      <c r="J18" s="665"/>
      <c r="K18" s="148" t="s">
        <v>496</v>
      </c>
      <c r="L18" s="655"/>
      <c r="M18" s="656"/>
      <c r="N18" s="657"/>
      <c r="O18" s="145"/>
      <c r="P18" s="664" t="s">
        <v>334</v>
      </c>
      <c r="Q18" s="665"/>
      <c r="R18" s="148" t="s">
        <v>497</v>
      </c>
      <c r="S18" s="655"/>
      <c r="T18" s="656"/>
      <c r="U18" s="657"/>
      <c r="V18" s="145"/>
    </row>
    <row r="19" spans="1:22" ht="15.95" customHeight="1" x14ac:dyDescent="0.15">
      <c r="A19" s="147"/>
      <c r="B19" s="150" t="s">
        <v>77</v>
      </c>
      <c r="C19" s="151" t="s">
        <v>339</v>
      </c>
      <c r="D19" s="148" t="s">
        <v>340</v>
      </c>
      <c r="E19" s="659" t="s">
        <v>341</v>
      </c>
      <c r="F19" s="660"/>
      <c r="G19" s="152" t="s">
        <v>342</v>
      </c>
      <c r="H19" s="145"/>
      <c r="I19" s="150" t="s">
        <v>77</v>
      </c>
      <c r="J19" s="151" t="s">
        <v>339</v>
      </c>
      <c r="K19" s="148" t="s">
        <v>340</v>
      </c>
      <c r="L19" s="659" t="s">
        <v>341</v>
      </c>
      <c r="M19" s="660"/>
      <c r="N19" s="152" t="s">
        <v>342</v>
      </c>
      <c r="O19" s="145"/>
      <c r="P19" s="150" t="s">
        <v>77</v>
      </c>
      <c r="Q19" s="151" t="s">
        <v>339</v>
      </c>
      <c r="R19" s="148" t="s">
        <v>340</v>
      </c>
      <c r="S19" s="659" t="s">
        <v>341</v>
      </c>
      <c r="T19" s="660"/>
      <c r="U19" s="152" t="s">
        <v>342</v>
      </c>
      <c r="V19" s="144"/>
    </row>
    <row r="20" spans="1:22" ht="15.95" customHeight="1" x14ac:dyDescent="0.15">
      <c r="A20" s="147"/>
      <c r="B20" s="153">
        <v>1</v>
      </c>
      <c r="C20" s="154">
        <v>1</v>
      </c>
      <c r="D20" s="148" t="s">
        <v>498</v>
      </c>
      <c r="E20" s="155">
        <v>32</v>
      </c>
      <c r="F20" s="149" t="s">
        <v>343</v>
      </c>
      <c r="G20" s="156" t="s">
        <v>349</v>
      </c>
      <c r="H20" s="145"/>
      <c r="I20" s="153">
        <v>1</v>
      </c>
      <c r="J20" s="154">
        <v>33</v>
      </c>
      <c r="K20" s="148" t="s">
        <v>496</v>
      </c>
      <c r="L20" s="155">
        <v>33</v>
      </c>
      <c r="M20" s="149" t="s">
        <v>343</v>
      </c>
      <c r="N20" s="156" t="s">
        <v>349</v>
      </c>
      <c r="O20" s="145"/>
      <c r="P20" s="153">
        <v>1</v>
      </c>
      <c r="Q20" s="154">
        <v>11</v>
      </c>
      <c r="R20" s="148" t="s">
        <v>497</v>
      </c>
      <c r="S20" s="155">
        <v>43</v>
      </c>
      <c r="T20" s="149" t="s">
        <v>343</v>
      </c>
      <c r="U20" s="156" t="s">
        <v>349</v>
      </c>
      <c r="V20" s="144"/>
    </row>
    <row r="21" spans="1:22" ht="15.95" customHeight="1" x14ac:dyDescent="0.15">
      <c r="A21" s="147"/>
      <c r="B21" s="157">
        <v>2</v>
      </c>
      <c r="C21" s="148">
        <v>3</v>
      </c>
      <c r="D21" s="154" t="s">
        <v>494</v>
      </c>
      <c r="E21" s="158">
        <v>35</v>
      </c>
      <c r="F21" s="159" t="s">
        <v>343</v>
      </c>
      <c r="G21" s="156" t="s">
        <v>349</v>
      </c>
      <c r="H21" s="145"/>
      <c r="I21" s="157">
        <v>2</v>
      </c>
      <c r="J21" s="148">
        <v>15</v>
      </c>
      <c r="K21" s="154" t="s">
        <v>499</v>
      </c>
      <c r="L21" s="158">
        <v>31</v>
      </c>
      <c r="M21" s="159" t="s">
        <v>343</v>
      </c>
      <c r="N21" s="156" t="s">
        <v>349</v>
      </c>
      <c r="O21" s="145"/>
      <c r="P21" s="157">
        <v>2</v>
      </c>
      <c r="Q21" s="148">
        <v>19</v>
      </c>
      <c r="R21" s="154" t="s">
        <v>500</v>
      </c>
      <c r="S21" s="158">
        <v>43</v>
      </c>
      <c r="T21" s="159" t="s">
        <v>343</v>
      </c>
      <c r="U21" s="156" t="s">
        <v>349</v>
      </c>
      <c r="V21" s="144"/>
    </row>
    <row r="22" spans="1:22" ht="15.95" customHeight="1" x14ac:dyDescent="0.15">
      <c r="A22" s="147"/>
      <c r="B22" s="160">
        <v>3</v>
      </c>
      <c r="C22" s="154">
        <v>5</v>
      </c>
      <c r="D22" s="148" t="s">
        <v>501</v>
      </c>
      <c r="E22" s="155">
        <v>31</v>
      </c>
      <c r="F22" s="149" t="s">
        <v>343</v>
      </c>
      <c r="G22" s="156" t="s">
        <v>349</v>
      </c>
      <c r="H22" s="145"/>
      <c r="I22" s="160">
        <v>3</v>
      </c>
      <c r="J22" s="154">
        <v>1</v>
      </c>
      <c r="K22" s="148" t="s">
        <v>502</v>
      </c>
      <c r="L22" s="155">
        <v>28</v>
      </c>
      <c r="M22" s="149" t="s">
        <v>343</v>
      </c>
      <c r="N22" s="156" t="s">
        <v>349</v>
      </c>
      <c r="O22" s="145"/>
      <c r="P22" s="160">
        <v>3</v>
      </c>
      <c r="Q22" s="154">
        <v>1</v>
      </c>
      <c r="R22" s="148" t="s">
        <v>503</v>
      </c>
      <c r="S22" s="155">
        <v>27</v>
      </c>
      <c r="T22" s="149" t="s">
        <v>343</v>
      </c>
      <c r="U22" s="156" t="s">
        <v>349</v>
      </c>
      <c r="V22" s="144"/>
    </row>
    <row r="23" spans="1:22" ht="15.95" customHeight="1" x14ac:dyDescent="0.15">
      <c r="A23" s="147"/>
      <c r="B23" s="157">
        <v>4</v>
      </c>
      <c r="C23" s="148">
        <v>6</v>
      </c>
      <c r="D23" s="161" t="s">
        <v>504</v>
      </c>
      <c r="E23" s="158">
        <v>36</v>
      </c>
      <c r="F23" s="159" t="s">
        <v>343</v>
      </c>
      <c r="G23" s="148" t="s">
        <v>349</v>
      </c>
      <c r="H23" s="145"/>
      <c r="I23" s="157">
        <v>4</v>
      </c>
      <c r="J23" s="148">
        <v>26</v>
      </c>
      <c r="K23" s="161" t="s">
        <v>505</v>
      </c>
      <c r="L23" s="158">
        <v>28</v>
      </c>
      <c r="M23" s="159" t="s">
        <v>343</v>
      </c>
      <c r="N23" s="148" t="s">
        <v>349</v>
      </c>
      <c r="O23" s="145"/>
      <c r="P23" s="157">
        <v>4</v>
      </c>
      <c r="Q23" s="148">
        <v>6</v>
      </c>
      <c r="R23" s="161" t="s">
        <v>506</v>
      </c>
      <c r="S23" s="158">
        <v>28</v>
      </c>
      <c r="T23" s="159" t="s">
        <v>343</v>
      </c>
      <c r="U23" s="148" t="s">
        <v>349</v>
      </c>
      <c r="V23" s="144"/>
    </row>
    <row r="24" spans="1:22" ht="15.95" customHeight="1" x14ac:dyDescent="0.15">
      <c r="A24" s="147"/>
      <c r="B24" s="160">
        <v>5</v>
      </c>
      <c r="C24" s="154">
        <v>4</v>
      </c>
      <c r="D24" s="148" t="s">
        <v>507</v>
      </c>
      <c r="E24" s="155">
        <v>35</v>
      </c>
      <c r="F24" s="162" t="s">
        <v>343</v>
      </c>
      <c r="G24" s="148" t="s">
        <v>349</v>
      </c>
      <c r="H24" s="145"/>
      <c r="I24" s="160">
        <v>5</v>
      </c>
      <c r="J24" s="154">
        <v>17</v>
      </c>
      <c r="K24" s="148" t="s">
        <v>508</v>
      </c>
      <c r="L24" s="155">
        <v>25</v>
      </c>
      <c r="M24" s="162" t="s">
        <v>343</v>
      </c>
      <c r="N24" s="148" t="s">
        <v>349</v>
      </c>
      <c r="O24" s="145"/>
      <c r="P24" s="160">
        <v>5</v>
      </c>
      <c r="Q24" s="154"/>
      <c r="R24" s="148"/>
      <c r="S24" s="155"/>
      <c r="T24" s="162" t="s">
        <v>343</v>
      </c>
      <c r="U24" s="148"/>
      <c r="V24" s="144"/>
    </row>
    <row r="25" spans="1:22" ht="15.95" customHeight="1" x14ac:dyDescent="0.15">
      <c r="A25" s="147"/>
      <c r="B25" s="157">
        <v>6</v>
      </c>
      <c r="C25" s="148">
        <v>2</v>
      </c>
      <c r="D25" s="148" t="s">
        <v>509</v>
      </c>
      <c r="E25" s="158">
        <v>43</v>
      </c>
      <c r="F25" s="163" t="s">
        <v>343</v>
      </c>
      <c r="G25" s="148" t="s">
        <v>349</v>
      </c>
      <c r="H25" s="145"/>
      <c r="I25" s="157">
        <v>6</v>
      </c>
      <c r="J25" s="148">
        <v>2</v>
      </c>
      <c r="K25" s="148" t="s">
        <v>510</v>
      </c>
      <c r="L25" s="158">
        <v>32</v>
      </c>
      <c r="M25" s="163" t="s">
        <v>343</v>
      </c>
      <c r="N25" s="148" t="s">
        <v>349</v>
      </c>
      <c r="O25" s="145"/>
      <c r="P25" s="157">
        <v>6</v>
      </c>
      <c r="Q25" s="148"/>
      <c r="R25" s="148"/>
      <c r="S25" s="158"/>
      <c r="T25" s="163" t="s">
        <v>343</v>
      </c>
      <c r="U25" s="148"/>
      <c r="V25" s="144"/>
    </row>
    <row r="26" spans="1:22" ht="15.95" customHeight="1" x14ac:dyDescent="0.15">
      <c r="A26" s="147"/>
      <c r="B26" s="157">
        <v>7</v>
      </c>
      <c r="C26" s="148"/>
      <c r="D26" s="148"/>
      <c r="E26" s="158"/>
      <c r="F26" s="163" t="s">
        <v>343</v>
      </c>
      <c r="G26" s="148"/>
      <c r="H26" s="145"/>
      <c r="I26" s="157">
        <v>7</v>
      </c>
      <c r="J26" s="148">
        <v>8</v>
      </c>
      <c r="K26" s="148" t="s">
        <v>511</v>
      </c>
      <c r="L26" s="158">
        <v>49</v>
      </c>
      <c r="M26" s="163" t="s">
        <v>343</v>
      </c>
      <c r="N26" s="148" t="s">
        <v>349</v>
      </c>
      <c r="O26" s="145"/>
      <c r="P26" s="157">
        <v>7</v>
      </c>
      <c r="Q26" s="148"/>
      <c r="R26" s="148"/>
      <c r="S26" s="158"/>
      <c r="T26" s="163" t="s">
        <v>343</v>
      </c>
      <c r="U26" s="148"/>
      <c r="V26" s="144"/>
    </row>
    <row r="27" spans="1:22" ht="15.95" customHeight="1" x14ac:dyDescent="0.15">
      <c r="A27" s="147"/>
      <c r="B27" s="164">
        <v>8</v>
      </c>
      <c r="C27" s="161"/>
      <c r="D27" s="161"/>
      <c r="E27" s="165"/>
      <c r="F27" s="166" t="s">
        <v>343</v>
      </c>
      <c r="G27" s="148"/>
      <c r="H27" s="145"/>
      <c r="I27" s="164">
        <v>8</v>
      </c>
      <c r="J27" s="161"/>
      <c r="K27" s="161"/>
      <c r="L27" s="165"/>
      <c r="M27" s="166" t="s">
        <v>343</v>
      </c>
      <c r="N27" s="148"/>
      <c r="O27" s="145"/>
      <c r="P27" s="164">
        <v>8</v>
      </c>
      <c r="Q27" s="161"/>
      <c r="R27" s="161"/>
      <c r="S27" s="165"/>
      <c r="T27" s="166" t="s">
        <v>343</v>
      </c>
      <c r="U27" s="148"/>
      <c r="V27" s="144"/>
    </row>
    <row r="28" spans="1:22" ht="15.95" customHeight="1" x14ac:dyDescent="0.15">
      <c r="A28" s="144"/>
      <c r="B28" s="145"/>
      <c r="C28" s="144"/>
      <c r="D28" s="144"/>
      <c r="E28" s="144"/>
      <c r="F28" s="167"/>
      <c r="G28" s="144"/>
      <c r="H28" s="145"/>
      <c r="I28" s="145"/>
      <c r="J28" s="144"/>
      <c r="K28" s="144"/>
      <c r="L28" s="144"/>
      <c r="M28" s="167"/>
      <c r="N28" s="144"/>
      <c r="O28" s="145"/>
      <c r="P28" s="145"/>
      <c r="Q28" s="144"/>
      <c r="R28" s="144"/>
      <c r="S28" s="144"/>
      <c r="T28" s="145"/>
      <c r="U28" s="144"/>
      <c r="V28" s="144"/>
    </row>
    <row r="29" spans="1:22" ht="15.95" customHeight="1" x14ac:dyDescent="0.15">
      <c r="A29" s="144"/>
      <c r="B29" s="144">
        <v>4</v>
      </c>
      <c r="C29" s="144"/>
      <c r="D29" s="146"/>
      <c r="E29" s="144"/>
      <c r="F29" s="145"/>
      <c r="G29" s="144"/>
      <c r="H29" s="145"/>
      <c r="I29" s="144">
        <v>1</v>
      </c>
      <c r="J29" s="144"/>
      <c r="K29" s="146" t="s">
        <v>512</v>
      </c>
      <c r="L29" s="144"/>
      <c r="M29" s="145"/>
      <c r="N29" s="144"/>
      <c r="O29" s="145"/>
      <c r="P29" s="144">
        <v>2</v>
      </c>
      <c r="Q29" s="144"/>
      <c r="R29" s="146"/>
      <c r="S29" s="144"/>
      <c r="T29" s="145"/>
      <c r="U29" s="144"/>
      <c r="V29" s="145"/>
    </row>
    <row r="30" spans="1:22" ht="15.95" customHeight="1" x14ac:dyDescent="0.15">
      <c r="A30" s="147"/>
      <c r="B30" s="659" t="s">
        <v>79</v>
      </c>
      <c r="C30" s="660"/>
      <c r="D30" s="148" t="s">
        <v>513</v>
      </c>
      <c r="E30" s="655" t="s">
        <v>513</v>
      </c>
      <c r="F30" s="661"/>
      <c r="G30" s="660"/>
      <c r="H30" s="145"/>
      <c r="I30" s="659" t="s">
        <v>79</v>
      </c>
      <c r="J30" s="660"/>
      <c r="K30" s="148" t="s">
        <v>514</v>
      </c>
      <c r="L30" s="655" t="s">
        <v>333</v>
      </c>
      <c r="M30" s="661"/>
      <c r="N30" s="660"/>
      <c r="O30" s="145"/>
      <c r="P30" s="659" t="s">
        <v>79</v>
      </c>
      <c r="Q30" s="660"/>
      <c r="R30" s="148" t="s">
        <v>515</v>
      </c>
      <c r="S30" s="655" t="s">
        <v>333</v>
      </c>
      <c r="T30" s="661"/>
      <c r="U30" s="660"/>
      <c r="V30" s="145"/>
    </row>
    <row r="31" spans="1:22" ht="15.95" customHeight="1" x14ac:dyDescent="0.15">
      <c r="A31" s="149"/>
      <c r="B31" s="664" t="s">
        <v>334</v>
      </c>
      <c r="C31" s="665"/>
      <c r="D31" s="148" t="s">
        <v>516</v>
      </c>
      <c r="E31" s="655"/>
      <c r="F31" s="656"/>
      <c r="G31" s="657"/>
      <c r="H31" s="145"/>
      <c r="I31" s="664" t="s">
        <v>334</v>
      </c>
      <c r="J31" s="665"/>
      <c r="K31" s="148"/>
      <c r="L31" s="655"/>
      <c r="M31" s="656"/>
      <c r="N31" s="657"/>
      <c r="O31" s="145"/>
      <c r="P31" s="664" t="s">
        <v>334</v>
      </c>
      <c r="Q31" s="665"/>
      <c r="R31" s="148" t="s">
        <v>517</v>
      </c>
      <c r="S31" s="655"/>
      <c r="T31" s="656"/>
      <c r="U31" s="657"/>
      <c r="V31" s="145"/>
    </row>
    <row r="32" spans="1:22" ht="15.95" customHeight="1" x14ac:dyDescent="0.15">
      <c r="A32" s="147"/>
      <c r="B32" s="150" t="s">
        <v>77</v>
      </c>
      <c r="C32" s="151" t="s">
        <v>339</v>
      </c>
      <c r="D32" s="148" t="s">
        <v>340</v>
      </c>
      <c r="E32" s="659" t="s">
        <v>341</v>
      </c>
      <c r="F32" s="660"/>
      <c r="G32" s="152" t="s">
        <v>342</v>
      </c>
      <c r="H32" s="145"/>
      <c r="I32" s="150" t="s">
        <v>77</v>
      </c>
      <c r="J32" s="151" t="s">
        <v>339</v>
      </c>
      <c r="K32" s="148" t="s">
        <v>340</v>
      </c>
      <c r="L32" s="659" t="s">
        <v>341</v>
      </c>
      <c r="M32" s="660"/>
      <c r="N32" s="152" t="s">
        <v>342</v>
      </c>
      <c r="O32" s="145"/>
      <c r="P32" s="150" t="s">
        <v>77</v>
      </c>
      <c r="Q32" s="151" t="s">
        <v>339</v>
      </c>
      <c r="R32" s="148" t="s">
        <v>340</v>
      </c>
      <c r="S32" s="659" t="s">
        <v>341</v>
      </c>
      <c r="T32" s="660"/>
      <c r="U32" s="152" t="s">
        <v>342</v>
      </c>
      <c r="V32" s="145"/>
    </row>
    <row r="33" spans="1:22" ht="15.95" customHeight="1" x14ac:dyDescent="0.15">
      <c r="A33" s="147"/>
      <c r="B33" s="153">
        <v>1</v>
      </c>
      <c r="C33" s="154">
        <v>6</v>
      </c>
      <c r="D33" s="148" t="s">
        <v>516</v>
      </c>
      <c r="E33" s="155">
        <v>47</v>
      </c>
      <c r="F33" s="149" t="s">
        <v>343</v>
      </c>
      <c r="G33" s="156" t="s">
        <v>349</v>
      </c>
      <c r="H33" s="145"/>
      <c r="I33" s="153">
        <v>1</v>
      </c>
      <c r="J33" s="154">
        <v>1</v>
      </c>
      <c r="K33" s="148" t="s">
        <v>518</v>
      </c>
      <c r="L33" s="155">
        <v>55</v>
      </c>
      <c r="M33" s="149" t="s">
        <v>343</v>
      </c>
      <c r="N33" s="156" t="s">
        <v>349</v>
      </c>
      <c r="O33" s="145"/>
      <c r="P33" s="153">
        <v>1</v>
      </c>
      <c r="Q33" s="154">
        <v>12</v>
      </c>
      <c r="R33" s="148" t="s">
        <v>517</v>
      </c>
      <c r="S33" s="155">
        <v>37</v>
      </c>
      <c r="T33" s="149" t="s">
        <v>343</v>
      </c>
      <c r="U33" s="156" t="s">
        <v>349</v>
      </c>
      <c r="V33" s="145"/>
    </row>
    <row r="34" spans="1:22" ht="15.95" customHeight="1" x14ac:dyDescent="0.15">
      <c r="A34" s="147"/>
      <c r="B34" s="157">
        <v>2</v>
      </c>
      <c r="C34" s="148">
        <v>8</v>
      </c>
      <c r="D34" s="154" t="s">
        <v>519</v>
      </c>
      <c r="E34" s="158">
        <v>23</v>
      </c>
      <c r="F34" s="159" t="s">
        <v>343</v>
      </c>
      <c r="G34" s="156" t="s">
        <v>349</v>
      </c>
      <c r="H34" s="145"/>
      <c r="I34" s="157">
        <v>2</v>
      </c>
      <c r="J34" s="148">
        <v>7</v>
      </c>
      <c r="K34" s="154" t="s">
        <v>520</v>
      </c>
      <c r="L34" s="158">
        <v>53</v>
      </c>
      <c r="M34" s="159" t="s">
        <v>343</v>
      </c>
      <c r="N34" s="156" t="s">
        <v>349</v>
      </c>
      <c r="O34" s="145"/>
      <c r="P34" s="157">
        <v>2</v>
      </c>
      <c r="Q34" s="148">
        <v>2</v>
      </c>
      <c r="R34" s="154" t="s">
        <v>521</v>
      </c>
      <c r="S34" s="158">
        <v>50</v>
      </c>
      <c r="T34" s="159" t="s">
        <v>343</v>
      </c>
      <c r="U34" s="156" t="s">
        <v>349</v>
      </c>
      <c r="V34" s="145"/>
    </row>
    <row r="35" spans="1:22" ht="15.95" customHeight="1" x14ac:dyDescent="0.15">
      <c r="A35" s="147"/>
      <c r="B35" s="160">
        <v>3</v>
      </c>
      <c r="C35" s="154">
        <v>17</v>
      </c>
      <c r="D35" s="148" t="s">
        <v>522</v>
      </c>
      <c r="E35" s="155">
        <v>39</v>
      </c>
      <c r="F35" s="149" t="s">
        <v>343</v>
      </c>
      <c r="G35" s="156" t="s">
        <v>349</v>
      </c>
      <c r="H35" s="145"/>
      <c r="I35" s="160">
        <v>3</v>
      </c>
      <c r="J35" s="154">
        <v>30</v>
      </c>
      <c r="K35" s="148" t="s">
        <v>523</v>
      </c>
      <c r="L35" s="155">
        <v>50</v>
      </c>
      <c r="M35" s="149" t="s">
        <v>343</v>
      </c>
      <c r="N35" s="156" t="s">
        <v>349</v>
      </c>
      <c r="O35" s="145"/>
      <c r="P35" s="160">
        <v>3</v>
      </c>
      <c r="Q35" s="154">
        <v>5</v>
      </c>
      <c r="R35" s="148" t="s">
        <v>524</v>
      </c>
      <c r="S35" s="155">
        <v>40</v>
      </c>
      <c r="T35" s="149" t="s">
        <v>343</v>
      </c>
      <c r="U35" s="156" t="s">
        <v>349</v>
      </c>
      <c r="V35" s="145"/>
    </row>
    <row r="36" spans="1:22" ht="15.95" customHeight="1" x14ac:dyDescent="0.15">
      <c r="A36" s="147"/>
      <c r="B36" s="157">
        <v>4</v>
      </c>
      <c r="C36" s="148">
        <v>20</v>
      </c>
      <c r="D36" s="161" t="s">
        <v>525</v>
      </c>
      <c r="E36" s="158">
        <v>52</v>
      </c>
      <c r="F36" s="159" t="s">
        <v>343</v>
      </c>
      <c r="G36" s="148" t="s">
        <v>349</v>
      </c>
      <c r="H36" s="145"/>
      <c r="I36" s="157">
        <v>4</v>
      </c>
      <c r="J36" s="148">
        <v>32</v>
      </c>
      <c r="K36" s="161" t="s">
        <v>526</v>
      </c>
      <c r="L36" s="158">
        <v>44</v>
      </c>
      <c r="M36" s="159" t="s">
        <v>343</v>
      </c>
      <c r="N36" s="148" t="s">
        <v>349</v>
      </c>
      <c r="O36" s="145"/>
      <c r="P36" s="157">
        <v>4</v>
      </c>
      <c r="Q36" s="148">
        <v>6</v>
      </c>
      <c r="R36" s="161" t="s">
        <v>527</v>
      </c>
      <c r="S36" s="158">
        <v>43</v>
      </c>
      <c r="T36" s="159" t="s">
        <v>343</v>
      </c>
      <c r="U36" s="148" t="s">
        <v>349</v>
      </c>
      <c r="V36" s="145"/>
    </row>
    <row r="37" spans="1:22" ht="15.95" customHeight="1" x14ac:dyDescent="0.15">
      <c r="A37" s="147"/>
      <c r="B37" s="160">
        <v>5</v>
      </c>
      <c r="C37" s="154">
        <v>25</v>
      </c>
      <c r="D37" s="148" t="s">
        <v>528</v>
      </c>
      <c r="E37" s="155">
        <v>24</v>
      </c>
      <c r="F37" s="162" t="s">
        <v>343</v>
      </c>
      <c r="G37" s="148" t="s">
        <v>349</v>
      </c>
      <c r="H37" s="145"/>
      <c r="I37" s="160">
        <v>5</v>
      </c>
      <c r="J37" s="154">
        <v>26</v>
      </c>
      <c r="K37" s="148" t="s">
        <v>529</v>
      </c>
      <c r="L37" s="155">
        <v>41</v>
      </c>
      <c r="M37" s="162" t="s">
        <v>343</v>
      </c>
      <c r="N37" s="148" t="s">
        <v>349</v>
      </c>
      <c r="O37" s="145"/>
      <c r="P37" s="160">
        <v>5</v>
      </c>
      <c r="Q37" s="154">
        <v>4</v>
      </c>
      <c r="R37" s="148" t="s">
        <v>530</v>
      </c>
      <c r="S37" s="155">
        <v>34</v>
      </c>
      <c r="T37" s="162" t="s">
        <v>343</v>
      </c>
      <c r="U37" s="148" t="s">
        <v>349</v>
      </c>
      <c r="V37" s="145"/>
    </row>
    <row r="38" spans="1:22" ht="15.95" customHeight="1" x14ac:dyDescent="0.15">
      <c r="A38" s="147"/>
      <c r="B38" s="157">
        <v>6</v>
      </c>
      <c r="C38" s="148">
        <v>21</v>
      </c>
      <c r="D38" s="148" t="s">
        <v>531</v>
      </c>
      <c r="E38" s="158">
        <v>44</v>
      </c>
      <c r="F38" s="163" t="s">
        <v>343</v>
      </c>
      <c r="G38" s="148" t="s">
        <v>349</v>
      </c>
      <c r="H38" s="145"/>
      <c r="I38" s="157">
        <v>6</v>
      </c>
      <c r="J38" s="148">
        <v>16</v>
      </c>
      <c r="K38" s="148" t="s">
        <v>532</v>
      </c>
      <c r="L38" s="158">
        <v>40</v>
      </c>
      <c r="M38" s="163" t="s">
        <v>343</v>
      </c>
      <c r="N38" s="148" t="s">
        <v>349</v>
      </c>
      <c r="O38" s="145"/>
      <c r="P38" s="157">
        <v>6</v>
      </c>
      <c r="Q38" s="148">
        <v>16</v>
      </c>
      <c r="R38" s="148" t="s">
        <v>533</v>
      </c>
      <c r="S38" s="158">
        <v>38</v>
      </c>
      <c r="T38" s="163" t="s">
        <v>343</v>
      </c>
      <c r="U38" s="148" t="s">
        <v>349</v>
      </c>
      <c r="V38" s="145"/>
    </row>
    <row r="39" spans="1:22" ht="15.95" customHeight="1" x14ac:dyDescent="0.15">
      <c r="A39" s="147"/>
      <c r="B39" s="157">
        <v>7</v>
      </c>
      <c r="C39" s="148">
        <v>9</v>
      </c>
      <c r="D39" s="148" t="s">
        <v>534</v>
      </c>
      <c r="E39" s="158">
        <v>60</v>
      </c>
      <c r="F39" s="163" t="s">
        <v>343</v>
      </c>
      <c r="G39" s="148" t="s">
        <v>349</v>
      </c>
      <c r="H39" s="145"/>
      <c r="I39" s="157">
        <v>7</v>
      </c>
      <c r="J39" s="148">
        <v>28</v>
      </c>
      <c r="K39" s="148" t="s">
        <v>535</v>
      </c>
      <c r="L39" s="158">
        <v>36</v>
      </c>
      <c r="M39" s="163" t="s">
        <v>343</v>
      </c>
      <c r="N39" s="148" t="s">
        <v>349</v>
      </c>
      <c r="O39" s="145"/>
      <c r="P39" s="157">
        <v>7</v>
      </c>
      <c r="Q39" s="148"/>
      <c r="R39" s="148"/>
      <c r="S39" s="158"/>
      <c r="T39" s="163" t="s">
        <v>343</v>
      </c>
      <c r="U39" s="148" t="s">
        <v>349</v>
      </c>
      <c r="V39" s="145"/>
    </row>
    <row r="40" spans="1:22" ht="15.95" customHeight="1" x14ac:dyDescent="0.15">
      <c r="A40" s="147"/>
      <c r="B40" s="164">
        <v>8</v>
      </c>
      <c r="C40" s="161"/>
      <c r="D40" s="161"/>
      <c r="E40" s="165"/>
      <c r="F40" s="166" t="s">
        <v>343</v>
      </c>
      <c r="G40" s="148"/>
      <c r="H40" s="145"/>
      <c r="I40" s="164">
        <v>8</v>
      </c>
      <c r="J40" s="161"/>
      <c r="K40" s="161"/>
      <c r="L40" s="165"/>
      <c r="M40" s="166" t="s">
        <v>343</v>
      </c>
      <c r="N40" s="148"/>
      <c r="O40" s="145"/>
      <c r="P40" s="164">
        <v>8</v>
      </c>
      <c r="Q40" s="161"/>
      <c r="R40" s="161"/>
      <c r="S40" s="165"/>
      <c r="T40" s="166" t="s">
        <v>343</v>
      </c>
      <c r="U40" s="148"/>
      <c r="V40" s="145"/>
    </row>
    <row r="41" spans="1:22" ht="15.95" customHeight="1" x14ac:dyDescent="0.15">
      <c r="A41" s="144"/>
      <c r="B41" s="145"/>
      <c r="C41" s="144"/>
      <c r="D41" s="144"/>
      <c r="E41" s="144"/>
      <c r="F41" s="167"/>
      <c r="G41" s="144"/>
      <c r="H41" s="145"/>
      <c r="I41" s="145"/>
      <c r="J41" s="144"/>
      <c r="K41" s="144"/>
      <c r="L41" s="144"/>
      <c r="M41" s="145"/>
      <c r="N41" s="144"/>
      <c r="O41" s="145"/>
      <c r="P41" s="145"/>
      <c r="Q41" s="144"/>
      <c r="R41" s="144"/>
      <c r="S41" s="144"/>
      <c r="T41" s="145"/>
      <c r="U41" s="144"/>
      <c r="V41" s="144"/>
    </row>
    <row r="42" spans="1:22" ht="15.95" customHeight="1" x14ac:dyDescent="0.15">
      <c r="A42" s="144"/>
      <c r="B42" s="144"/>
      <c r="C42" s="144"/>
      <c r="D42" s="146"/>
      <c r="E42" s="144"/>
      <c r="F42" s="145"/>
      <c r="G42" s="144"/>
      <c r="H42" s="145"/>
      <c r="I42" s="144"/>
      <c r="J42" s="144"/>
      <c r="K42" s="144"/>
      <c r="L42" s="144"/>
      <c r="M42" s="145"/>
      <c r="N42" s="144"/>
      <c r="O42" s="145"/>
      <c r="P42" s="144"/>
      <c r="Q42" s="144"/>
      <c r="R42" s="144"/>
      <c r="S42" s="144"/>
      <c r="T42" s="145"/>
      <c r="U42" s="144"/>
      <c r="V42" s="144"/>
    </row>
    <row r="43" spans="1:22" ht="15.95" customHeight="1" x14ac:dyDescent="0.15">
      <c r="A43" s="144"/>
      <c r="B43" s="668"/>
      <c r="C43" s="668"/>
      <c r="D43" s="168"/>
      <c r="E43" s="668"/>
      <c r="F43" s="668"/>
      <c r="G43" s="668"/>
      <c r="H43" s="145"/>
      <c r="I43" s="668"/>
      <c r="J43" s="668"/>
      <c r="K43" s="168"/>
      <c r="L43" s="668"/>
      <c r="M43" s="668"/>
      <c r="N43" s="668"/>
      <c r="O43" s="145"/>
      <c r="P43" s="668"/>
      <c r="Q43" s="668"/>
      <c r="R43" s="168"/>
      <c r="S43" s="668"/>
      <c r="T43" s="668"/>
      <c r="U43" s="668"/>
      <c r="V43" s="144"/>
    </row>
    <row r="44" spans="1:22" ht="15.95" customHeight="1" x14ac:dyDescent="0.15">
      <c r="A44" s="145"/>
      <c r="B44" s="669"/>
      <c r="C44" s="669"/>
      <c r="D44" s="168"/>
      <c r="E44" s="670"/>
      <c r="F44" s="670"/>
      <c r="G44" s="670"/>
      <c r="H44" s="145"/>
      <c r="I44" s="669"/>
      <c r="J44" s="669"/>
      <c r="K44" s="168"/>
      <c r="L44" s="670"/>
      <c r="M44" s="670"/>
      <c r="N44" s="670"/>
      <c r="O44" s="145"/>
      <c r="P44" s="669"/>
      <c r="Q44" s="669"/>
      <c r="R44" s="168"/>
      <c r="S44" s="670"/>
      <c r="T44" s="670"/>
      <c r="U44" s="670"/>
      <c r="V44" s="144"/>
    </row>
    <row r="45" spans="1:22" ht="15.95" customHeight="1" x14ac:dyDescent="0.15">
      <c r="A45" s="144"/>
      <c r="B45" s="145"/>
      <c r="C45" s="169"/>
      <c r="D45" s="168"/>
      <c r="E45" s="668"/>
      <c r="F45" s="668"/>
      <c r="G45" s="170"/>
      <c r="H45" s="145"/>
      <c r="I45" s="145"/>
      <c r="J45" s="169"/>
      <c r="K45" s="168"/>
      <c r="L45" s="668"/>
      <c r="M45" s="668"/>
      <c r="N45" s="170"/>
      <c r="O45" s="145"/>
      <c r="P45" s="145"/>
      <c r="Q45" s="169"/>
      <c r="R45" s="168"/>
      <c r="S45" s="668"/>
      <c r="T45" s="668"/>
      <c r="U45" s="170"/>
      <c r="V45" s="144"/>
    </row>
    <row r="46" spans="1:22" ht="15.95" customHeight="1" x14ac:dyDescent="0.15">
      <c r="A46" s="144"/>
      <c r="B46" s="144"/>
      <c r="C46" s="168"/>
      <c r="D46" s="168"/>
      <c r="E46" s="171"/>
      <c r="F46" s="145"/>
      <c r="G46" s="168"/>
      <c r="H46" s="145"/>
      <c r="I46" s="144"/>
      <c r="J46" s="168"/>
      <c r="K46" s="168"/>
      <c r="L46" s="171"/>
      <c r="M46" s="145"/>
      <c r="N46" s="168"/>
      <c r="O46" s="145"/>
      <c r="P46" s="144"/>
      <c r="Q46" s="168"/>
      <c r="R46" s="168"/>
      <c r="S46" s="171"/>
      <c r="T46" s="145"/>
      <c r="U46" s="168"/>
      <c r="V46" s="144"/>
    </row>
    <row r="47" spans="1:22" ht="15.95" customHeight="1" x14ac:dyDescent="0.15">
      <c r="A47" s="144"/>
      <c r="B47" s="144"/>
      <c r="C47" s="168"/>
      <c r="D47" s="168"/>
      <c r="E47" s="171"/>
      <c r="F47" s="145"/>
      <c r="G47" s="168"/>
      <c r="H47" s="145"/>
      <c r="I47" s="144"/>
      <c r="J47" s="168"/>
      <c r="K47" s="168"/>
      <c r="L47" s="171"/>
      <c r="M47" s="145"/>
      <c r="N47" s="168"/>
      <c r="O47" s="145"/>
      <c r="P47" s="144"/>
      <c r="Q47" s="168"/>
      <c r="R47" s="168"/>
      <c r="S47" s="171"/>
      <c r="T47" s="145"/>
      <c r="U47" s="168"/>
      <c r="V47" s="144"/>
    </row>
    <row r="48" spans="1:22" ht="15.95" customHeight="1" x14ac:dyDescent="0.15">
      <c r="A48" s="144"/>
      <c r="B48" s="144"/>
      <c r="C48" s="168"/>
      <c r="D48" s="168"/>
      <c r="E48" s="171"/>
      <c r="F48" s="145"/>
      <c r="G48" s="168"/>
      <c r="H48" s="145"/>
      <c r="I48" s="144"/>
      <c r="J48" s="168"/>
      <c r="K48" s="168"/>
      <c r="L48" s="171"/>
      <c r="M48" s="145"/>
      <c r="N48" s="168"/>
      <c r="O48" s="145"/>
      <c r="P48" s="144"/>
      <c r="Q48" s="168"/>
      <c r="R48" s="168"/>
      <c r="S48" s="171"/>
      <c r="T48" s="145"/>
      <c r="U48" s="168"/>
      <c r="V48" s="144"/>
    </row>
    <row r="49" spans="1:22" ht="15.95" customHeight="1" x14ac:dyDescent="0.15">
      <c r="A49" s="144"/>
      <c r="B49" s="144"/>
      <c r="C49" s="168"/>
      <c r="D49" s="168"/>
      <c r="E49" s="171"/>
      <c r="F49" s="145"/>
      <c r="G49" s="168"/>
      <c r="H49" s="145"/>
      <c r="I49" s="144"/>
      <c r="J49" s="168"/>
      <c r="K49" s="168"/>
      <c r="L49" s="171"/>
      <c r="M49" s="145"/>
      <c r="N49" s="168"/>
      <c r="O49" s="145"/>
      <c r="P49" s="144"/>
      <c r="Q49" s="168"/>
      <c r="R49" s="168"/>
      <c r="S49" s="171"/>
      <c r="T49" s="145"/>
      <c r="U49" s="168"/>
      <c r="V49" s="144"/>
    </row>
    <row r="50" spans="1:22" ht="15.95" customHeight="1" x14ac:dyDescent="0.15">
      <c r="A50" s="144"/>
      <c r="B50" s="144"/>
      <c r="C50" s="168"/>
      <c r="D50" s="168"/>
      <c r="E50" s="171"/>
      <c r="F50" s="145"/>
      <c r="G50" s="168"/>
      <c r="H50" s="145"/>
      <c r="I50" s="144"/>
      <c r="J50" s="168"/>
      <c r="K50" s="168"/>
      <c r="L50" s="171"/>
      <c r="M50" s="145"/>
      <c r="N50" s="168"/>
      <c r="O50" s="145"/>
      <c r="P50" s="144"/>
      <c r="Q50" s="168"/>
      <c r="R50" s="168"/>
      <c r="S50" s="171"/>
      <c r="T50" s="145"/>
      <c r="U50" s="168"/>
      <c r="V50" s="144"/>
    </row>
    <row r="51" spans="1:22" ht="15.95" customHeight="1" x14ac:dyDescent="0.15">
      <c r="A51" s="144"/>
      <c r="B51" s="144"/>
      <c r="C51" s="168"/>
      <c r="D51" s="168"/>
      <c r="E51" s="171"/>
      <c r="F51" s="145"/>
      <c r="G51" s="168"/>
      <c r="H51" s="145"/>
      <c r="I51" s="144"/>
      <c r="J51" s="168"/>
      <c r="K51" s="168"/>
      <c r="L51" s="171"/>
      <c r="M51" s="145"/>
      <c r="N51" s="168"/>
      <c r="O51" s="145"/>
      <c r="P51" s="144"/>
      <c r="Q51" s="168"/>
      <c r="R51" s="168"/>
      <c r="S51" s="171"/>
      <c r="T51" s="145"/>
      <c r="U51" s="168"/>
      <c r="V51" s="144"/>
    </row>
    <row r="52" spans="1:22" ht="15.95" customHeight="1" x14ac:dyDescent="0.15">
      <c r="A52" s="144"/>
      <c r="B52" s="144"/>
      <c r="C52" s="168"/>
      <c r="D52" s="168"/>
      <c r="E52" s="171"/>
      <c r="F52" s="145"/>
      <c r="G52" s="168"/>
      <c r="H52" s="145"/>
      <c r="I52" s="144"/>
      <c r="J52" s="168"/>
      <c r="K52" s="168"/>
      <c r="L52" s="171"/>
      <c r="M52" s="145"/>
      <c r="N52" s="168"/>
      <c r="O52" s="145"/>
      <c r="P52" s="144"/>
      <c r="Q52" s="168"/>
      <c r="R52" s="168"/>
      <c r="S52" s="171"/>
      <c r="T52" s="145"/>
      <c r="U52" s="168"/>
      <c r="V52" s="144"/>
    </row>
    <row r="53" spans="1:22" ht="15.95" customHeight="1" x14ac:dyDescent="0.15">
      <c r="A53" s="144"/>
      <c r="B53" s="144"/>
      <c r="C53" s="168"/>
      <c r="D53" s="168"/>
      <c r="E53" s="171"/>
      <c r="F53" s="145"/>
      <c r="G53" s="168"/>
      <c r="H53" s="145"/>
      <c r="I53" s="144"/>
      <c r="J53" s="168"/>
      <c r="K53" s="168"/>
      <c r="L53" s="171"/>
      <c r="M53" s="145"/>
      <c r="N53" s="168"/>
      <c r="O53" s="145"/>
      <c r="P53" s="144"/>
      <c r="Q53" s="168"/>
      <c r="R53" s="168"/>
      <c r="S53" s="171"/>
      <c r="T53" s="145"/>
      <c r="U53" s="168"/>
      <c r="V53" s="144"/>
    </row>
    <row r="54" spans="1:22" x14ac:dyDescent="0.15">
      <c r="A54" s="144"/>
      <c r="B54" s="145"/>
      <c r="C54" s="144"/>
      <c r="D54" s="144"/>
      <c r="E54" s="144"/>
      <c r="F54" s="145"/>
      <c r="G54" s="144"/>
      <c r="H54" s="145"/>
      <c r="I54" s="145"/>
      <c r="J54" s="144"/>
      <c r="K54" s="144"/>
      <c r="L54" s="144"/>
      <c r="M54" s="145"/>
      <c r="N54" s="144"/>
      <c r="O54" s="145"/>
      <c r="P54" s="145"/>
      <c r="Q54" s="144"/>
      <c r="R54" s="144"/>
      <c r="S54" s="144"/>
      <c r="T54" s="145"/>
      <c r="U54" s="144"/>
      <c r="V54" s="144"/>
    </row>
    <row r="55" spans="1:22" x14ac:dyDescent="0.15">
      <c r="A55" s="144"/>
      <c r="B55" s="145"/>
      <c r="C55" s="144"/>
      <c r="D55" s="144"/>
      <c r="E55" s="144"/>
      <c r="F55" s="145"/>
      <c r="G55" s="144"/>
      <c r="H55" s="145"/>
      <c r="I55" s="145"/>
      <c r="J55" s="144"/>
      <c r="K55" s="144"/>
      <c r="L55" s="144"/>
      <c r="M55" s="145"/>
      <c r="N55" s="144"/>
      <c r="O55" s="145"/>
      <c r="P55" s="145"/>
      <c r="Q55" s="144"/>
      <c r="R55" s="144"/>
      <c r="S55" s="144"/>
      <c r="T55" s="145"/>
      <c r="U55" s="144"/>
      <c r="V55" s="144"/>
    </row>
    <row r="56" spans="1:22" x14ac:dyDescent="0.15">
      <c r="A56" s="144"/>
      <c r="B56" s="145"/>
      <c r="C56" s="144"/>
      <c r="D56" s="144"/>
      <c r="E56" s="144"/>
      <c r="F56" s="145"/>
      <c r="G56" s="144"/>
      <c r="H56" s="145"/>
      <c r="I56" s="145"/>
      <c r="J56" s="144"/>
      <c r="K56" s="144"/>
      <c r="L56" s="144"/>
      <c r="M56" s="145"/>
      <c r="N56" s="144"/>
      <c r="O56" s="145"/>
      <c r="P56" s="145"/>
      <c r="Q56" s="144"/>
      <c r="R56" s="144"/>
      <c r="S56" s="144"/>
      <c r="T56" s="145"/>
      <c r="U56" s="144"/>
      <c r="V56" s="144"/>
    </row>
    <row r="57" spans="1:22" x14ac:dyDescent="0.15">
      <c r="A57" s="144"/>
      <c r="B57" s="145"/>
      <c r="C57" s="144"/>
      <c r="D57" s="144"/>
      <c r="E57" s="144"/>
      <c r="F57" s="145"/>
      <c r="G57" s="144"/>
      <c r="H57" s="145"/>
      <c r="I57" s="145"/>
      <c r="J57" s="144"/>
      <c r="K57" s="144"/>
      <c r="L57" s="144"/>
      <c r="M57" s="145"/>
      <c r="N57" s="144"/>
      <c r="O57" s="145"/>
      <c r="P57" s="145"/>
      <c r="Q57" s="144"/>
      <c r="R57" s="144"/>
      <c r="S57" s="144"/>
      <c r="T57" s="145"/>
      <c r="U57" s="144"/>
      <c r="V57" s="144"/>
    </row>
  </sheetData>
  <mergeCells count="61">
    <mergeCell ref="E45:F45"/>
    <mergeCell ref="L45:M45"/>
    <mergeCell ref="S45:T45"/>
    <mergeCell ref="B44:C44"/>
    <mergeCell ref="E44:G44"/>
    <mergeCell ref="I44:J44"/>
    <mergeCell ref="L44:N44"/>
    <mergeCell ref="P44:Q44"/>
    <mergeCell ref="S44:U44"/>
    <mergeCell ref="E32:F32"/>
    <mergeCell ref="L32:M32"/>
    <mergeCell ref="S32:T32"/>
    <mergeCell ref="B43:C43"/>
    <mergeCell ref="E43:G43"/>
    <mergeCell ref="I43:J43"/>
    <mergeCell ref="L43:N43"/>
    <mergeCell ref="P43:Q43"/>
    <mergeCell ref="S43:U43"/>
    <mergeCell ref="S31:U31"/>
    <mergeCell ref="E19:F19"/>
    <mergeCell ref="L19:M19"/>
    <mergeCell ref="S19:T19"/>
    <mergeCell ref="B30:C30"/>
    <mergeCell ref="E30:G30"/>
    <mergeCell ref="I30:J30"/>
    <mergeCell ref="L30:N30"/>
    <mergeCell ref="P30:Q30"/>
    <mergeCell ref="S30:U30"/>
    <mergeCell ref="B31:C31"/>
    <mergeCell ref="E31:G31"/>
    <mergeCell ref="I31:J31"/>
    <mergeCell ref="L31:N31"/>
    <mergeCell ref="P31:Q31"/>
    <mergeCell ref="S18:U18"/>
    <mergeCell ref="E6:F6"/>
    <mergeCell ref="L6:M6"/>
    <mergeCell ref="S6:T6"/>
    <mergeCell ref="B17:C17"/>
    <mergeCell ref="E17:G17"/>
    <mergeCell ref="I17:J17"/>
    <mergeCell ref="L17:N17"/>
    <mergeCell ref="P17:Q17"/>
    <mergeCell ref="S17:U17"/>
    <mergeCell ref="B18:C18"/>
    <mergeCell ref="E18:G18"/>
    <mergeCell ref="I18:J18"/>
    <mergeCell ref="L18:N18"/>
    <mergeCell ref="P18:Q18"/>
    <mergeCell ref="S5:U5"/>
    <mergeCell ref="B1:U1"/>
    <mergeCell ref="B4:C4"/>
    <mergeCell ref="E4:G4"/>
    <mergeCell ref="I4:J4"/>
    <mergeCell ref="L4:N4"/>
    <mergeCell ref="P4:Q4"/>
    <mergeCell ref="S4:U4"/>
    <mergeCell ref="B5:C5"/>
    <mergeCell ref="E5:G5"/>
    <mergeCell ref="I5:J5"/>
    <mergeCell ref="L5:N5"/>
    <mergeCell ref="P5:Q5"/>
  </mergeCells>
  <phoneticPr fontId="5"/>
  <pageMargins left="0" right="0" top="0" bottom="0" header="0.31496062992125984" footer="0.31496062992125984"/>
  <pageSetup paperSize="9" orientation="portrait" r:id="rId1"/>
  <headerFooter>
    <oddFooter>&amp;C16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195DE-98BC-4705-AA59-0D6C5B1329A0}">
  <sheetPr>
    <tabColor rgb="FF92D050"/>
  </sheetPr>
  <dimension ref="A1:V34"/>
  <sheetViews>
    <sheetView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29" sqref="E29"/>
    </sheetView>
  </sheetViews>
  <sheetFormatPr defaultRowHeight="13.5" x14ac:dyDescent="0.15"/>
  <cols>
    <col min="1" max="1" width="9.625" style="283" customWidth="1"/>
    <col min="2" max="10" width="13.125" style="283" customWidth="1"/>
    <col min="11" max="12" width="3.75" style="283" customWidth="1"/>
    <col min="13" max="21" width="5" style="283" customWidth="1"/>
    <col min="22" max="16384" width="9" style="283"/>
  </cols>
  <sheetData>
    <row r="1" spans="1:22" ht="15" thickBot="1" x14ac:dyDescent="0.2">
      <c r="A1" s="672" t="s">
        <v>690</v>
      </c>
      <c r="B1" s="672"/>
      <c r="C1" s="672"/>
      <c r="D1" s="672"/>
      <c r="E1" s="672"/>
      <c r="F1" s="672"/>
      <c r="G1" s="672"/>
      <c r="H1" s="672"/>
      <c r="I1" s="672"/>
      <c r="J1" s="67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</row>
    <row r="2" spans="1:22" x14ac:dyDescent="0.15">
      <c r="A2" s="284" t="s">
        <v>691</v>
      </c>
      <c r="B2" s="673" t="s">
        <v>692</v>
      </c>
      <c r="C2" s="674"/>
      <c r="D2" s="674"/>
      <c r="E2" s="674"/>
      <c r="F2" s="674"/>
      <c r="G2" s="674"/>
      <c r="H2" s="674"/>
      <c r="I2" s="674"/>
      <c r="J2" s="675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</row>
    <row r="3" spans="1:22" ht="27" customHeight="1" x14ac:dyDescent="0.15">
      <c r="A3" s="285" t="s">
        <v>693</v>
      </c>
      <c r="B3" s="286" t="s">
        <v>694</v>
      </c>
      <c r="C3" s="287" t="s">
        <v>695</v>
      </c>
      <c r="D3" s="288" t="s">
        <v>696</v>
      </c>
      <c r="E3" s="288" t="s">
        <v>697</v>
      </c>
      <c r="F3" s="288" t="s">
        <v>697</v>
      </c>
      <c r="G3" s="287" t="s">
        <v>698</v>
      </c>
      <c r="H3" s="287" t="s">
        <v>699</v>
      </c>
      <c r="I3" s="287" t="s">
        <v>700</v>
      </c>
      <c r="J3" s="289" t="s">
        <v>701</v>
      </c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</row>
    <row r="4" spans="1:22" ht="15.75" customHeight="1" x14ac:dyDescent="0.15">
      <c r="A4" s="290" t="s">
        <v>702</v>
      </c>
      <c r="B4" s="291" t="s">
        <v>703</v>
      </c>
      <c r="C4" s="292" t="s">
        <v>704</v>
      </c>
      <c r="D4" s="292" t="s">
        <v>705</v>
      </c>
      <c r="E4" s="292" t="s">
        <v>706</v>
      </c>
      <c r="F4" s="292" t="s">
        <v>707</v>
      </c>
      <c r="G4" s="292" t="s">
        <v>708</v>
      </c>
      <c r="H4" s="292" t="s">
        <v>709</v>
      </c>
      <c r="I4" s="292" t="s">
        <v>710</v>
      </c>
      <c r="J4" s="293" t="s">
        <v>711</v>
      </c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</row>
    <row r="5" spans="1:22" ht="15.75" customHeight="1" x14ac:dyDescent="0.15">
      <c r="A5" s="671">
        <v>1</v>
      </c>
      <c r="B5" s="286" t="s">
        <v>558</v>
      </c>
      <c r="C5" s="288" t="s">
        <v>712</v>
      </c>
      <c r="D5" s="288" t="s">
        <v>713</v>
      </c>
      <c r="E5" s="288" t="s">
        <v>714</v>
      </c>
      <c r="F5" s="288" t="s">
        <v>715</v>
      </c>
      <c r="G5" s="288" t="s">
        <v>716</v>
      </c>
      <c r="H5" s="288" t="s">
        <v>663</v>
      </c>
      <c r="I5" s="288" t="s">
        <v>717</v>
      </c>
      <c r="J5" s="294" t="s">
        <v>657</v>
      </c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</row>
    <row r="6" spans="1:22" ht="15.75" customHeight="1" x14ac:dyDescent="0.15">
      <c r="A6" s="671"/>
      <c r="B6" s="286" t="s">
        <v>795</v>
      </c>
      <c r="C6" s="288" t="s">
        <v>718</v>
      </c>
      <c r="D6" s="288" t="s">
        <v>719</v>
      </c>
      <c r="E6" s="288" t="s">
        <v>720</v>
      </c>
      <c r="F6" s="288" t="s">
        <v>721</v>
      </c>
      <c r="G6" s="288" t="s">
        <v>722</v>
      </c>
      <c r="H6" s="288" t="s">
        <v>668</v>
      </c>
      <c r="I6" s="288" t="s">
        <v>723</v>
      </c>
      <c r="J6" s="294" t="s">
        <v>658</v>
      </c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</row>
    <row r="7" spans="1:22" ht="15.75" customHeight="1" x14ac:dyDescent="0.15">
      <c r="A7" s="295" t="s">
        <v>724</v>
      </c>
      <c r="B7" s="296" t="s">
        <v>796</v>
      </c>
      <c r="C7" s="297" t="s">
        <v>725</v>
      </c>
      <c r="D7" s="297" t="s">
        <v>726</v>
      </c>
      <c r="E7" s="297" t="s">
        <v>727</v>
      </c>
      <c r="F7" s="297" t="s">
        <v>728</v>
      </c>
      <c r="G7" s="297" t="s">
        <v>729</v>
      </c>
      <c r="H7" s="297" t="s">
        <v>667</v>
      </c>
      <c r="I7" s="297" t="s">
        <v>189</v>
      </c>
      <c r="J7" s="298" t="s">
        <v>730</v>
      </c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</row>
    <row r="8" spans="1:22" ht="15.75" customHeight="1" x14ac:dyDescent="0.15">
      <c r="A8" s="671">
        <v>2</v>
      </c>
      <c r="B8" s="286" t="s">
        <v>560</v>
      </c>
      <c r="C8" s="299" t="s">
        <v>731</v>
      </c>
      <c r="D8" s="288" t="s">
        <v>719</v>
      </c>
      <c r="E8" s="288" t="s">
        <v>720</v>
      </c>
      <c r="F8" s="288" t="s">
        <v>728</v>
      </c>
      <c r="G8" s="288" t="s">
        <v>729</v>
      </c>
      <c r="H8" s="288" t="s">
        <v>665</v>
      </c>
      <c r="I8" s="288" t="s">
        <v>548</v>
      </c>
      <c r="J8" s="294" t="s">
        <v>730</v>
      </c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</row>
    <row r="9" spans="1:22" ht="15.75" customHeight="1" x14ac:dyDescent="0.15">
      <c r="A9" s="671"/>
      <c r="B9" s="286" t="s">
        <v>796</v>
      </c>
      <c r="C9" s="299" t="s">
        <v>727</v>
      </c>
      <c r="D9" s="288" t="s">
        <v>726</v>
      </c>
      <c r="E9" s="288" t="s">
        <v>716</v>
      </c>
      <c r="F9" s="288" t="s">
        <v>721</v>
      </c>
      <c r="G9" s="288" t="s">
        <v>714</v>
      </c>
      <c r="H9" s="288" t="s">
        <v>667</v>
      </c>
      <c r="I9" s="288" t="s">
        <v>189</v>
      </c>
      <c r="J9" s="294" t="s">
        <v>732</v>
      </c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</row>
    <row r="10" spans="1:22" ht="15.75" customHeight="1" x14ac:dyDescent="0.15">
      <c r="A10" s="295" t="s">
        <v>724</v>
      </c>
      <c r="B10" s="296" t="s">
        <v>797</v>
      </c>
      <c r="C10" s="297" t="s">
        <v>718</v>
      </c>
      <c r="D10" s="297" t="s">
        <v>713</v>
      </c>
      <c r="E10" s="297" t="s">
        <v>712</v>
      </c>
      <c r="F10" s="297" t="s">
        <v>715</v>
      </c>
      <c r="G10" s="297" t="s">
        <v>722</v>
      </c>
      <c r="H10" s="297" t="s">
        <v>663</v>
      </c>
      <c r="I10" s="297" t="s">
        <v>657</v>
      </c>
      <c r="J10" s="298" t="s">
        <v>733</v>
      </c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</row>
    <row r="11" spans="1:22" ht="15.75" customHeight="1" x14ac:dyDescent="0.15">
      <c r="A11" s="671">
        <v>3</v>
      </c>
      <c r="B11" s="286" t="s">
        <v>797</v>
      </c>
      <c r="C11" s="288" t="s">
        <v>725</v>
      </c>
      <c r="D11" s="288" t="s">
        <v>713</v>
      </c>
      <c r="E11" s="288" t="s">
        <v>712</v>
      </c>
      <c r="F11" s="288" t="s">
        <v>728</v>
      </c>
      <c r="G11" s="288" t="s">
        <v>722</v>
      </c>
      <c r="H11" s="288" t="s">
        <v>663</v>
      </c>
      <c r="I11" s="288" t="s">
        <v>717</v>
      </c>
      <c r="J11" s="294" t="s">
        <v>733</v>
      </c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</row>
    <row r="12" spans="1:22" ht="15.75" customHeight="1" x14ac:dyDescent="0.15">
      <c r="A12" s="671"/>
      <c r="B12" s="286" t="s">
        <v>183</v>
      </c>
      <c r="C12" s="288" t="s">
        <v>718</v>
      </c>
      <c r="D12" s="288" t="s">
        <v>715</v>
      </c>
      <c r="E12" s="288" t="s">
        <v>731</v>
      </c>
      <c r="F12" s="288" t="s">
        <v>726</v>
      </c>
      <c r="G12" s="288" t="s">
        <v>729</v>
      </c>
      <c r="H12" s="288" t="s">
        <v>665</v>
      </c>
      <c r="I12" s="288" t="s">
        <v>548</v>
      </c>
      <c r="J12" s="294" t="s">
        <v>732</v>
      </c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</row>
    <row r="13" spans="1:22" ht="15.75" customHeight="1" x14ac:dyDescent="0.15">
      <c r="A13" s="295" t="s">
        <v>724</v>
      </c>
      <c r="B13" s="296" t="s">
        <v>795</v>
      </c>
      <c r="C13" s="297" t="s">
        <v>716</v>
      </c>
      <c r="D13" s="297" t="s">
        <v>721</v>
      </c>
      <c r="E13" s="297" t="s">
        <v>720</v>
      </c>
      <c r="F13" s="297" t="s">
        <v>719</v>
      </c>
      <c r="G13" s="297" t="s">
        <v>714</v>
      </c>
      <c r="H13" s="297" t="s">
        <v>668</v>
      </c>
      <c r="I13" s="297" t="s">
        <v>723</v>
      </c>
      <c r="J13" s="298" t="s">
        <v>658</v>
      </c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</row>
    <row r="14" spans="1:22" ht="15.75" customHeight="1" x14ac:dyDescent="0.15">
      <c r="A14" s="671">
        <v>4</v>
      </c>
      <c r="B14" s="286" t="s">
        <v>796</v>
      </c>
      <c r="C14" s="288" t="s">
        <v>725</v>
      </c>
      <c r="D14" s="309" t="s">
        <v>734</v>
      </c>
      <c r="E14" s="309"/>
      <c r="F14" s="309"/>
      <c r="G14" s="288" t="s">
        <v>657</v>
      </c>
      <c r="H14" s="288" t="s">
        <v>667</v>
      </c>
      <c r="I14" s="288" t="s">
        <v>189</v>
      </c>
      <c r="J14" s="294" t="s">
        <v>733</v>
      </c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</row>
    <row r="15" spans="1:22" ht="15.75" customHeight="1" x14ac:dyDescent="0.15">
      <c r="A15" s="671"/>
      <c r="B15" s="286" t="s">
        <v>795</v>
      </c>
      <c r="C15" s="288" t="s">
        <v>727</v>
      </c>
      <c r="D15" s="309" t="s">
        <v>735</v>
      </c>
      <c r="E15" s="309"/>
      <c r="F15" s="309"/>
      <c r="G15" s="288" t="s">
        <v>658</v>
      </c>
      <c r="H15" s="288" t="s">
        <v>668</v>
      </c>
      <c r="I15" s="288" t="s">
        <v>723</v>
      </c>
      <c r="J15" s="294" t="s">
        <v>730</v>
      </c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2"/>
      <c r="V15" s="282"/>
    </row>
    <row r="16" spans="1:22" ht="15.75" customHeight="1" x14ac:dyDescent="0.15">
      <c r="A16" s="295" t="s">
        <v>724</v>
      </c>
      <c r="B16" s="296" t="s">
        <v>183</v>
      </c>
      <c r="C16" s="297" t="s">
        <v>731</v>
      </c>
      <c r="D16" s="310" t="s">
        <v>736</v>
      </c>
      <c r="E16" s="310"/>
      <c r="F16" s="310"/>
      <c r="G16" s="297" t="s">
        <v>717</v>
      </c>
      <c r="H16" s="297" t="s">
        <v>665</v>
      </c>
      <c r="I16" s="297" t="s">
        <v>548</v>
      </c>
      <c r="J16" s="298" t="s">
        <v>732</v>
      </c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</row>
    <row r="17" spans="1:22" ht="15.75" customHeight="1" x14ac:dyDescent="0.15">
      <c r="A17" s="671">
        <v>5</v>
      </c>
      <c r="B17" s="317" t="s">
        <v>737</v>
      </c>
      <c r="C17" s="299" t="s">
        <v>731</v>
      </c>
      <c r="D17" s="309" t="s">
        <v>738</v>
      </c>
      <c r="E17" s="309" t="s">
        <v>739</v>
      </c>
      <c r="F17" s="309" t="s">
        <v>740</v>
      </c>
      <c r="G17" s="302"/>
      <c r="H17" s="312" t="s">
        <v>741</v>
      </c>
      <c r="I17" s="312" t="s">
        <v>742</v>
      </c>
      <c r="J17" s="313" t="s">
        <v>743</v>
      </c>
      <c r="K17" s="282"/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</row>
    <row r="18" spans="1:22" ht="15.75" customHeight="1" x14ac:dyDescent="0.15">
      <c r="A18" s="671"/>
      <c r="B18" s="317" t="s">
        <v>744</v>
      </c>
      <c r="C18" s="299" t="s">
        <v>718</v>
      </c>
      <c r="D18" s="309" t="s">
        <v>745</v>
      </c>
      <c r="E18" s="309" t="s">
        <v>746</v>
      </c>
      <c r="F18" s="309" t="s">
        <v>747</v>
      </c>
      <c r="G18" s="302"/>
      <c r="H18" s="312" t="s">
        <v>748</v>
      </c>
      <c r="I18" s="309" t="s">
        <v>749</v>
      </c>
      <c r="J18" s="313" t="s">
        <v>750</v>
      </c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</row>
    <row r="19" spans="1:22" ht="15.75" customHeight="1" x14ac:dyDescent="0.15">
      <c r="A19" s="295" t="s">
        <v>724</v>
      </c>
      <c r="B19" s="318" t="s">
        <v>751</v>
      </c>
      <c r="C19" s="297" t="s">
        <v>725</v>
      </c>
      <c r="D19" s="310" t="s">
        <v>752</v>
      </c>
      <c r="E19" s="310" t="s">
        <v>753</v>
      </c>
      <c r="F19" s="310" t="s">
        <v>754</v>
      </c>
      <c r="G19" s="301"/>
      <c r="H19" s="310" t="s">
        <v>755</v>
      </c>
      <c r="I19" s="310" t="s">
        <v>756</v>
      </c>
      <c r="J19" s="314" t="s">
        <v>757</v>
      </c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</row>
    <row r="20" spans="1:22" ht="15.75" customHeight="1" x14ac:dyDescent="0.15">
      <c r="A20" s="671">
        <v>6</v>
      </c>
      <c r="B20" s="317" t="s">
        <v>758</v>
      </c>
      <c r="C20" s="288" t="s">
        <v>712</v>
      </c>
      <c r="D20" s="309" t="s">
        <v>736</v>
      </c>
      <c r="E20" s="309" t="s">
        <v>759</v>
      </c>
      <c r="F20" s="309" t="s">
        <v>760</v>
      </c>
      <c r="G20" s="309" t="s">
        <v>761</v>
      </c>
      <c r="H20" s="312" t="s">
        <v>762</v>
      </c>
      <c r="I20" s="309" t="s">
        <v>763</v>
      </c>
      <c r="J20" s="313" t="s">
        <v>757</v>
      </c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2"/>
    </row>
    <row r="21" spans="1:22" ht="15.75" customHeight="1" x14ac:dyDescent="0.15">
      <c r="A21" s="671"/>
      <c r="B21" s="317" t="s">
        <v>764</v>
      </c>
      <c r="C21" s="288" t="s">
        <v>727</v>
      </c>
      <c r="D21" s="309" t="s">
        <v>765</v>
      </c>
      <c r="E21" s="309" t="s">
        <v>753</v>
      </c>
      <c r="F21" s="309" t="s">
        <v>754</v>
      </c>
      <c r="G21" s="288" t="s">
        <v>658</v>
      </c>
      <c r="H21" s="312" t="s">
        <v>766</v>
      </c>
      <c r="I21" s="309" t="s">
        <v>767</v>
      </c>
      <c r="J21" s="313" t="s">
        <v>750</v>
      </c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</row>
    <row r="22" spans="1:22" ht="15.75" customHeight="1" x14ac:dyDescent="0.15">
      <c r="A22" s="295" t="s">
        <v>724</v>
      </c>
      <c r="B22" s="318" t="s">
        <v>768</v>
      </c>
      <c r="C22" s="297" t="s">
        <v>718</v>
      </c>
      <c r="D22" s="310" t="s">
        <v>686</v>
      </c>
      <c r="E22" s="310" t="s">
        <v>682</v>
      </c>
      <c r="F22" s="310" t="s">
        <v>687</v>
      </c>
      <c r="G22" s="297" t="s">
        <v>657</v>
      </c>
      <c r="H22" s="310" t="s">
        <v>769</v>
      </c>
      <c r="I22" s="310" t="s">
        <v>770</v>
      </c>
      <c r="J22" s="314" t="s">
        <v>743</v>
      </c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</row>
    <row r="23" spans="1:22" ht="15.75" customHeight="1" x14ac:dyDescent="0.15">
      <c r="A23" s="671">
        <v>7</v>
      </c>
      <c r="B23" s="317" t="s">
        <v>768</v>
      </c>
      <c r="C23" s="299" t="s">
        <v>725</v>
      </c>
      <c r="D23" s="309" t="s">
        <v>771</v>
      </c>
      <c r="E23" s="309" t="s">
        <v>772</v>
      </c>
      <c r="F23" s="309" t="s">
        <v>682</v>
      </c>
      <c r="G23" s="309" t="s">
        <v>761</v>
      </c>
      <c r="H23" s="312" t="s">
        <v>678</v>
      </c>
      <c r="I23" s="309" t="s">
        <v>770</v>
      </c>
      <c r="J23" s="313" t="s">
        <v>757</v>
      </c>
      <c r="K23" s="282"/>
      <c r="L23" s="282"/>
      <c r="M23" s="282"/>
      <c r="N23" s="282"/>
      <c r="O23" s="282"/>
      <c r="P23" s="282"/>
      <c r="Q23" s="282"/>
      <c r="R23" s="282"/>
      <c r="S23" s="282"/>
      <c r="T23" s="282"/>
      <c r="U23" s="282"/>
      <c r="V23" s="282"/>
    </row>
    <row r="24" spans="1:22" ht="15.75" customHeight="1" x14ac:dyDescent="0.15">
      <c r="A24" s="671"/>
      <c r="B24" s="317" t="s">
        <v>773</v>
      </c>
      <c r="C24" s="299" t="s">
        <v>731</v>
      </c>
      <c r="D24" s="309" t="s">
        <v>774</v>
      </c>
      <c r="E24" s="309" t="s">
        <v>775</v>
      </c>
      <c r="F24" s="309" t="s">
        <v>687</v>
      </c>
      <c r="G24" s="288" t="s">
        <v>657</v>
      </c>
      <c r="H24" s="299" t="s">
        <v>658</v>
      </c>
      <c r="I24" s="309" t="s">
        <v>654</v>
      </c>
      <c r="J24" s="313" t="s">
        <v>743</v>
      </c>
      <c r="K24" s="282"/>
      <c r="L24" s="282"/>
      <c r="M24" s="282"/>
      <c r="N24" s="282"/>
      <c r="O24" s="282"/>
      <c r="P24" s="282"/>
      <c r="Q24" s="282"/>
      <c r="R24" s="282"/>
      <c r="S24" s="282"/>
      <c r="T24" s="282"/>
      <c r="U24" s="282"/>
      <c r="V24" s="282"/>
    </row>
    <row r="25" spans="1:22" ht="15.75" customHeight="1" x14ac:dyDescent="0.15">
      <c r="A25" s="295" t="s">
        <v>724</v>
      </c>
      <c r="B25" s="318" t="s">
        <v>776</v>
      </c>
      <c r="C25" s="297" t="s">
        <v>712</v>
      </c>
      <c r="D25" s="310" t="s">
        <v>777</v>
      </c>
      <c r="E25" s="310" t="s">
        <v>778</v>
      </c>
      <c r="F25" s="310" t="s">
        <v>779</v>
      </c>
      <c r="G25" s="310" t="s">
        <v>780</v>
      </c>
      <c r="H25" s="310" t="s">
        <v>781</v>
      </c>
      <c r="I25" s="310" t="s">
        <v>782</v>
      </c>
      <c r="J25" s="314" t="s">
        <v>750</v>
      </c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</row>
    <row r="26" spans="1:22" ht="15.75" customHeight="1" x14ac:dyDescent="0.15">
      <c r="A26" s="671">
        <v>8</v>
      </c>
      <c r="B26" s="317" t="s">
        <v>783</v>
      </c>
      <c r="C26" s="288" t="s">
        <v>725</v>
      </c>
      <c r="D26" s="309" t="s">
        <v>627</v>
      </c>
      <c r="E26" s="309"/>
      <c r="F26" s="309" t="s">
        <v>681</v>
      </c>
      <c r="G26" s="309" t="s">
        <v>678</v>
      </c>
      <c r="H26" s="312" t="s">
        <v>769</v>
      </c>
      <c r="I26" s="312" t="s">
        <v>780</v>
      </c>
      <c r="J26" s="315" t="str">
        <f>_xlfn.IFNA(VLOOKUP(U26,[1]参加チーム!$A$3:$G$17,10,FALSE),"")</f>
        <v/>
      </c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</row>
    <row r="27" spans="1:22" ht="15.75" customHeight="1" x14ac:dyDescent="0.15">
      <c r="A27" s="671"/>
      <c r="B27" s="317" t="s">
        <v>784</v>
      </c>
      <c r="C27" s="288" t="s">
        <v>712</v>
      </c>
      <c r="D27" s="309" t="s">
        <v>628</v>
      </c>
      <c r="E27" s="309"/>
      <c r="F27" s="309" t="s">
        <v>686</v>
      </c>
      <c r="G27" s="288" t="s">
        <v>657</v>
      </c>
      <c r="H27" s="312" t="s">
        <v>781</v>
      </c>
      <c r="I27" s="312" t="s">
        <v>782</v>
      </c>
      <c r="J27" s="315" t="str">
        <f>_xlfn.IFNA(VLOOKUP(U27,[1]参加チーム!$A$3:$G$17,10,FALSE),"")</f>
        <v/>
      </c>
      <c r="K27" s="282"/>
      <c r="L27" s="282"/>
      <c r="M27" s="282"/>
      <c r="N27" s="282"/>
      <c r="O27" s="282"/>
      <c r="P27" s="282"/>
      <c r="Q27" s="282"/>
      <c r="R27" s="282"/>
      <c r="S27" s="282"/>
      <c r="T27" s="282"/>
      <c r="U27" s="282"/>
      <c r="V27" s="282"/>
    </row>
    <row r="28" spans="1:22" ht="15.75" customHeight="1" x14ac:dyDescent="0.15">
      <c r="A28" s="295" t="s">
        <v>724</v>
      </c>
      <c r="B28" s="303" t="s">
        <v>785</v>
      </c>
      <c r="C28" s="297" t="s">
        <v>727</v>
      </c>
      <c r="D28" s="310" t="s">
        <v>786</v>
      </c>
      <c r="E28" s="310"/>
      <c r="F28" s="310" t="s">
        <v>787</v>
      </c>
      <c r="G28" s="297" t="s">
        <v>658</v>
      </c>
      <c r="H28" s="297" t="s">
        <v>788</v>
      </c>
      <c r="I28" s="310" t="s">
        <v>789</v>
      </c>
      <c r="J28" s="316" t="str">
        <f>_xlfn.IFNA(VLOOKUP(U28,[1]参加チーム!$A$3:$G$17,10,FALSE),"")</f>
        <v/>
      </c>
      <c r="K28" s="282"/>
      <c r="L28" s="282"/>
      <c r="M28" s="282"/>
      <c r="N28" s="282"/>
      <c r="O28" s="282"/>
      <c r="P28" s="282"/>
      <c r="Q28" s="282"/>
      <c r="R28" s="282"/>
      <c r="S28" s="282"/>
      <c r="T28" s="282"/>
      <c r="U28" s="282"/>
      <c r="V28" s="282"/>
    </row>
    <row r="29" spans="1:22" ht="15.75" customHeight="1" x14ac:dyDescent="0.15">
      <c r="A29" s="671">
        <v>9</v>
      </c>
      <c r="B29" s="286"/>
      <c r="C29" s="288" t="s">
        <v>727</v>
      </c>
      <c r="D29" s="309" t="s">
        <v>790</v>
      </c>
      <c r="E29" s="309"/>
      <c r="F29" s="309" t="s">
        <v>791</v>
      </c>
      <c r="G29" s="300"/>
      <c r="H29" s="302"/>
      <c r="I29" s="300"/>
      <c r="J29" s="294" t="str">
        <f>_xlfn.IFNA(VLOOKUP(U29,[1]参加チーム!$A$3:$G$17,10,FALSE),"")</f>
        <v/>
      </c>
      <c r="K29" s="282"/>
      <c r="L29" s="282"/>
      <c r="M29" s="282"/>
      <c r="N29" s="282"/>
      <c r="O29" s="282"/>
      <c r="P29" s="282"/>
      <c r="Q29" s="282"/>
      <c r="R29" s="282"/>
      <c r="S29" s="282"/>
      <c r="T29" s="282"/>
      <c r="U29" s="282"/>
      <c r="V29" s="282"/>
    </row>
    <row r="30" spans="1:22" ht="15.75" customHeight="1" x14ac:dyDescent="0.15">
      <c r="A30" s="671"/>
      <c r="B30" s="286"/>
      <c r="C30" s="288" t="s">
        <v>718</v>
      </c>
      <c r="D30" s="309" t="s">
        <v>792</v>
      </c>
      <c r="E30" s="309"/>
      <c r="F30" s="309" t="s">
        <v>793</v>
      </c>
      <c r="G30" s="300"/>
      <c r="H30" s="302"/>
      <c r="I30" s="300"/>
      <c r="J30" s="294" t="str">
        <f>_xlfn.IFNA(VLOOKUP(U30,[1]参加チーム!$A$3:$G$17,10,FALSE),"")</f>
        <v/>
      </c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</row>
    <row r="31" spans="1:22" ht="15.75" customHeight="1" thickBot="1" x14ac:dyDescent="0.2">
      <c r="A31" s="308" t="s">
        <v>724</v>
      </c>
      <c r="B31" s="304"/>
      <c r="C31" s="305" t="s">
        <v>731</v>
      </c>
      <c r="D31" s="305" t="s">
        <v>788</v>
      </c>
      <c r="E31" s="306"/>
      <c r="F31" s="311" t="s">
        <v>794</v>
      </c>
      <c r="G31" s="306"/>
      <c r="H31" s="305"/>
      <c r="I31" s="306" t="str">
        <f>_xlfn.IFNA(VLOOKUP(T31,[1]参加チーム!$A$3:$G$17,5,FALSE),"")</f>
        <v/>
      </c>
      <c r="J31" s="307" t="str">
        <f>_xlfn.IFNA(VLOOKUP(U31,[1]参加チーム!$A$3:$G$17,10,FALSE),"")</f>
        <v/>
      </c>
      <c r="K31" s="282"/>
      <c r="L31" s="282"/>
      <c r="M31" s="282"/>
      <c r="N31" s="282"/>
      <c r="O31" s="282"/>
      <c r="P31" s="282"/>
      <c r="Q31" s="282"/>
      <c r="R31" s="282"/>
      <c r="S31" s="282"/>
      <c r="T31" s="282"/>
      <c r="U31" s="282"/>
      <c r="V31" s="282"/>
    </row>
    <row r="32" spans="1:22" ht="15.75" customHeight="1" x14ac:dyDescent="0.15">
      <c r="A32" s="282"/>
      <c r="B32" s="282"/>
      <c r="C32" s="282"/>
      <c r="D32" s="282"/>
      <c r="E32" s="282"/>
      <c r="F32" s="282"/>
      <c r="G32" s="282"/>
      <c r="H32" s="282"/>
      <c r="I32" s="282"/>
      <c r="J32" s="282"/>
      <c r="K32" s="282"/>
      <c r="L32" s="282"/>
    </row>
    <row r="33" spans="11:22" ht="15.75" customHeight="1" x14ac:dyDescent="0.15">
      <c r="K33" s="282"/>
      <c r="L33" s="282"/>
      <c r="M33" s="282"/>
      <c r="N33" s="282"/>
      <c r="O33" s="282"/>
      <c r="P33" s="282"/>
      <c r="Q33" s="282"/>
      <c r="R33" s="282"/>
      <c r="S33" s="282"/>
      <c r="T33" s="282"/>
      <c r="U33" s="282"/>
      <c r="V33" s="282"/>
    </row>
    <row r="34" spans="11:22" ht="15.75" customHeight="1" x14ac:dyDescent="0.15">
      <c r="K34" s="282"/>
      <c r="L34" s="282"/>
      <c r="M34" s="282"/>
      <c r="N34" s="282"/>
      <c r="O34" s="282"/>
      <c r="P34" s="282"/>
      <c r="Q34" s="282"/>
      <c r="R34" s="282"/>
      <c r="S34" s="282"/>
      <c r="T34" s="282"/>
      <c r="U34" s="282"/>
      <c r="V34" s="282"/>
    </row>
  </sheetData>
  <mergeCells count="11">
    <mergeCell ref="A14:A15"/>
    <mergeCell ref="A1:J1"/>
    <mergeCell ref="B2:J2"/>
    <mergeCell ref="A5:A6"/>
    <mergeCell ref="A8:A9"/>
    <mergeCell ref="A11:A12"/>
    <mergeCell ref="A17:A18"/>
    <mergeCell ref="A20:A21"/>
    <mergeCell ref="A23:A24"/>
    <mergeCell ref="A26:A27"/>
    <mergeCell ref="A29:A30"/>
  </mergeCells>
  <phoneticPr fontId="5"/>
  <pageMargins left="0.70866141732283472" right="0.70866141732283472" top="0.74803149606299213" bottom="0.74803149606299213" header="0.31496062992125984" footer="0.31496062992125984"/>
  <pageSetup paperSize="9" scale="96" orientation="landscape" r:id="rId1"/>
  <headerFooter>
    <oddFooter>&amp;C17</oddFooter>
  </headerFooter>
  <colBreaks count="1" manualBreakCount="1">
    <brk id="11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3:L59"/>
  <sheetViews>
    <sheetView view="pageLayout" topLeftCell="A25" zoomScaleNormal="100" workbookViewId="0">
      <selection activeCell="L44" sqref="L44"/>
    </sheetView>
  </sheetViews>
  <sheetFormatPr defaultColWidth="9" defaultRowHeight="13.5" x14ac:dyDescent="0.15"/>
  <cols>
    <col min="1" max="1" width="3.5" style="56" customWidth="1"/>
    <col min="2" max="2" width="2.5" style="56" customWidth="1"/>
    <col min="3" max="16384" width="9" style="56"/>
  </cols>
  <sheetData>
    <row r="3" spans="2:11" ht="18.75" x14ac:dyDescent="0.15">
      <c r="C3" s="676" t="s">
        <v>164</v>
      </c>
      <c r="D3" s="676"/>
      <c r="E3" s="676"/>
      <c r="F3" s="676"/>
      <c r="G3" s="676"/>
      <c r="H3" s="676"/>
      <c r="I3" s="676"/>
      <c r="J3" s="676"/>
      <c r="K3" s="676"/>
    </row>
    <row r="5" spans="2:11" ht="14.25" x14ac:dyDescent="0.15">
      <c r="C5" s="677" t="s">
        <v>165</v>
      </c>
      <c r="D5" s="677"/>
      <c r="E5" s="677"/>
      <c r="F5" s="677"/>
      <c r="G5" s="677"/>
      <c r="H5" s="677"/>
      <c r="I5" s="677"/>
      <c r="J5" s="677"/>
      <c r="K5" s="677"/>
    </row>
    <row r="8" spans="2:11" ht="14.25" x14ac:dyDescent="0.15">
      <c r="B8" s="57" t="s">
        <v>166</v>
      </c>
      <c r="C8" s="57"/>
      <c r="D8" s="57"/>
      <c r="E8" s="57"/>
      <c r="F8" s="57"/>
      <c r="G8" s="57"/>
      <c r="H8" s="57"/>
      <c r="I8" s="57"/>
      <c r="J8" s="57"/>
      <c r="K8" s="57"/>
    </row>
    <row r="9" spans="2:11" ht="14.25" x14ac:dyDescent="0.15">
      <c r="B9" s="57"/>
      <c r="C9" s="57" t="s">
        <v>167</v>
      </c>
      <c r="D9" s="57"/>
      <c r="E9" s="57"/>
      <c r="F9" s="57"/>
      <c r="G9" s="57"/>
      <c r="H9" s="57"/>
      <c r="I9" s="57"/>
      <c r="J9" s="57"/>
      <c r="K9" s="57"/>
    </row>
    <row r="10" spans="2:11" ht="14.25" x14ac:dyDescent="0.15">
      <c r="B10" s="57"/>
      <c r="C10" s="57" t="s">
        <v>168</v>
      </c>
      <c r="D10" s="57"/>
      <c r="E10" s="57"/>
      <c r="F10" s="57"/>
      <c r="G10" s="57"/>
      <c r="H10" s="57"/>
      <c r="I10" s="57"/>
      <c r="J10" s="57"/>
      <c r="K10" s="57"/>
    </row>
    <row r="11" spans="2:11" ht="14.25" x14ac:dyDescent="0.15">
      <c r="B11" s="57"/>
      <c r="C11" s="57"/>
      <c r="D11" s="57"/>
      <c r="E11" s="57"/>
      <c r="F11" s="57"/>
      <c r="G11" s="57"/>
      <c r="H11" s="57"/>
      <c r="I11" s="57"/>
      <c r="J11" s="57"/>
      <c r="K11" s="57"/>
    </row>
    <row r="12" spans="2:11" ht="14.25" x14ac:dyDescent="0.15">
      <c r="B12" s="57"/>
      <c r="C12" s="57"/>
      <c r="D12" s="57"/>
      <c r="E12" s="57"/>
      <c r="F12" s="57"/>
      <c r="G12" s="57"/>
      <c r="H12" s="57"/>
      <c r="I12" s="57"/>
      <c r="J12" s="57"/>
      <c r="K12" s="57"/>
    </row>
    <row r="13" spans="2:11" ht="14.25" x14ac:dyDescent="0.15">
      <c r="B13" s="57" t="s">
        <v>169</v>
      </c>
      <c r="C13" s="57"/>
      <c r="D13" s="57"/>
      <c r="E13" s="57"/>
      <c r="F13" s="57"/>
      <c r="G13" s="57"/>
      <c r="H13" s="57"/>
      <c r="I13" s="57"/>
      <c r="J13" s="57"/>
      <c r="K13" s="57"/>
    </row>
    <row r="14" spans="2:11" ht="14.25" x14ac:dyDescent="0.15">
      <c r="B14" s="57"/>
      <c r="C14" s="57" t="s">
        <v>170</v>
      </c>
      <c r="D14" s="57"/>
      <c r="E14" s="57"/>
      <c r="F14" s="57"/>
      <c r="G14" s="57"/>
      <c r="H14" s="57"/>
      <c r="I14" s="57"/>
      <c r="J14" s="57"/>
      <c r="K14" s="57"/>
    </row>
    <row r="15" spans="2:11" ht="14.25" x14ac:dyDescent="0.15">
      <c r="B15" s="57"/>
      <c r="C15" s="57"/>
      <c r="D15" s="57"/>
      <c r="E15" s="57"/>
      <c r="F15" s="57"/>
      <c r="G15" s="57"/>
      <c r="H15" s="57"/>
      <c r="I15" s="57"/>
      <c r="J15" s="57"/>
      <c r="K15" s="57"/>
    </row>
    <row r="16" spans="2:11" ht="14.25" x14ac:dyDescent="0.15">
      <c r="B16" s="57"/>
      <c r="C16" s="57"/>
      <c r="D16" s="57"/>
      <c r="E16" s="57"/>
      <c r="F16" s="57"/>
      <c r="G16" s="57"/>
      <c r="H16" s="57"/>
      <c r="I16" s="57"/>
      <c r="J16" s="57"/>
      <c r="K16" s="57"/>
    </row>
    <row r="17" spans="2:11" ht="14.25" x14ac:dyDescent="0.15">
      <c r="B17" s="57" t="s">
        <v>171</v>
      </c>
      <c r="C17" s="57"/>
      <c r="D17" s="57"/>
      <c r="E17" s="57"/>
      <c r="F17" s="57"/>
      <c r="G17" s="57"/>
      <c r="H17" s="57"/>
      <c r="I17" s="57"/>
      <c r="J17" s="57"/>
      <c r="K17" s="57"/>
    </row>
    <row r="18" spans="2:11" ht="14.25" x14ac:dyDescent="0.15">
      <c r="B18" s="57"/>
      <c r="C18" s="57" t="s">
        <v>191</v>
      </c>
      <c r="D18" s="57"/>
      <c r="E18" s="57"/>
      <c r="F18" s="57"/>
      <c r="G18" s="57"/>
      <c r="H18" s="57"/>
      <c r="I18" s="57"/>
      <c r="J18" s="57"/>
      <c r="K18" s="57"/>
    </row>
    <row r="19" spans="2:11" ht="14.25" x14ac:dyDescent="0.15">
      <c r="B19" s="57"/>
      <c r="C19" s="57"/>
      <c r="D19" s="57"/>
      <c r="E19" s="57"/>
      <c r="F19" s="57"/>
      <c r="G19" s="57"/>
      <c r="H19" s="57"/>
      <c r="I19" s="57"/>
      <c r="J19" s="57"/>
      <c r="K19" s="57"/>
    </row>
    <row r="20" spans="2:11" ht="14.25" x14ac:dyDescent="0.15">
      <c r="B20" s="57"/>
      <c r="C20" s="57"/>
      <c r="D20" s="57"/>
      <c r="E20" s="57"/>
      <c r="F20" s="57"/>
      <c r="G20" s="57"/>
      <c r="H20" s="57"/>
      <c r="I20" s="57"/>
      <c r="J20" s="57"/>
      <c r="K20" s="57"/>
    </row>
    <row r="21" spans="2:11" ht="14.25" x14ac:dyDescent="0.15">
      <c r="B21" s="57" t="s">
        <v>172</v>
      </c>
      <c r="C21" s="57"/>
      <c r="D21" s="57"/>
      <c r="E21" s="57"/>
      <c r="F21" s="57"/>
      <c r="G21" s="57"/>
      <c r="H21" s="57"/>
      <c r="I21" s="57"/>
      <c r="J21" s="57"/>
      <c r="K21" s="57"/>
    </row>
    <row r="22" spans="2:11" ht="14.25" x14ac:dyDescent="0.15">
      <c r="B22" s="57"/>
      <c r="C22" s="57" t="s">
        <v>214</v>
      </c>
      <c r="D22" s="57"/>
      <c r="E22" s="57"/>
      <c r="F22" s="57"/>
      <c r="G22" s="57"/>
      <c r="H22" s="57"/>
      <c r="I22" s="57"/>
      <c r="J22" s="57"/>
      <c r="K22" s="57"/>
    </row>
    <row r="23" spans="2:11" ht="14.25" x14ac:dyDescent="0.15">
      <c r="B23" s="57"/>
      <c r="C23" s="57"/>
      <c r="D23" s="57"/>
      <c r="E23" s="57"/>
      <c r="F23" s="57"/>
      <c r="G23" s="57"/>
      <c r="H23" s="57"/>
      <c r="I23" s="57"/>
      <c r="J23" s="57"/>
      <c r="K23" s="57"/>
    </row>
    <row r="24" spans="2:11" ht="14.25" x14ac:dyDescent="0.15">
      <c r="B24" s="57"/>
      <c r="C24" s="57"/>
      <c r="D24" s="57"/>
      <c r="E24" s="57"/>
      <c r="F24" s="57"/>
      <c r="G24" s="57"/>
      <c r="H24" s="57"/>
      <c r="I24" s="57"/>
      <c r="J24" s="57"/>
      <c r="K24" s="57"/>
    </row>
    <row r="25" spans="2:11" ht="14.25" x14ac:dyDescent="0.15">
      <c r="B25" s="57" t="s">
        <v>173</v>
      </c>
      <c r="C25" s="57"/>
      <c r="D25" s="57"/>
      <c r="E25" s="57"/>
      <c r="F25" s="57"/>
      <c r="G25" s="57"/>
      <c r="H25" s="57"/>
      <c r="I25" s="57"/>
      <c r="J25" s="57"/>
      <c r="K25" s="57"/>
    </row>
    <row r="26" spans="2:11" ht="14.25" x14ac:dyDescent="0.15">
      <c r="B26" s="57"/>
      <c r="C26" s="57" t="s">
        <v>174</v>
      </c>
      <c r="D26" s="57"/>
      <c r="E26" s="57"/>
      <c r="F26" s="57"/>
      <c r="G26" s="57"/>
      <c r="H26" s="57"/>
      <c r="I26" s="57"/>
      <c r="J26" s="57"/>
      <c r="K26" s="57"/>
    </row>
    <row r="27" spans="2:11" ht="14.25" x14ac:dyDescent="0.15">
      <c r="B27" s="57"/>
      <c r="C27" s="57"/>
      <c r="D27" s="57"/>
      <c r="E27" s="57"/>
      <c r="F27" s="57"/>
      <c r="G27" s="57"/>
      <c r="H27" s="57"/>
      <c r="I27" s="57"/>
      <c r="J27" s="57"/>
      <c r="K27" s="57"/>
    </row>
    <row r="28" spans="2:11" ht="14.25" x14ac:dyDescent="0.15">
      <c r="B28" s="57"/>
      <c r="C28" s="57"/>
      <c r="D28" s="57"/>
      <c r="E28" s="57"/>
      <c r="F28" s="57"/>
      <c r="G28" s="57"/>
      <c r="H28" s="57"/>
      <c r="I28" s="57"/>
      <c r="J28" s="57"/>
      <c r="K28" s="57"/>
    </row>
    <row r="29" spans="2:11" ht="14.25" x14ac:dyDescent="0.15">
      <c r="B29" s="57" t="s">
        <v>175</v>
      </c>
      <c r="C29" s="57"/>
      <c r="D29" s="57"/>
      <c r="E29" s="57"/>
      <c r="F29" s="57"/>
      <c r="G29" s="57"/>
      <c r="H29" s="57"/>
      <c r="I29" s="57"/>
      <c r="J29" s="57"/>
      <c r="K29" s="57"/>
    </row>
    <row r="30" spans="2:11" ht="14.25" x14ac:dyDescent="0.15">
      <c r="B30" s="57"/>
      <c r="C30" s="57" t="s">
        <v>176</v>
      </c>
      <c r="D30" s="57"/>
      <c r="E30" s="57"/>
      <c r="F30" s="57"/>
      <c r="G30" s="57"/>
      <c r="H30" s="57"/>
      <c r="I30" s="57"/>
      <c r="J30" s="57"/>
      <c r="K30" s="57"/>
    </row>
    <row r="31" spans="2:11" ht="14.25" x14ac:dyDescent="0.15">
      <c r="B31" s="57"/>
      <c r="C31" s="57" t="s">
        <v>177</v>
      </c>
      <c r="D31" s="57"/>
      <c r="E31" s="57"/>
      <c r="F31" s="57"/>
      <c r="G31" s="57"/>
      <c r="H31" s="57"/>
      <c r="I31" s="57"/>
      <c r="J31" s="57"/>
      <c r="K31" s="57"/>
    </row>
    <row r="32" spans="2:11" ht="14.25" x14ac:dyDescent="0.15">
      <c r="B32" s="57"/>
      <c r="C32" s="57"/>
      <c r="D32" s="57"/>
      <c r="E32" s="57"/>
      <c r="F32" s="57"/>
      <c r="G32" s="57"/>
      <c r="H32" s="57"/>
      <c r="I32" s="57"/>
      <c r="J32" s="57"/>
      <c r="K32" s="57"/>
    </row>
    <row r="33" spans="2:11" ht="14.25" x14ac:dyDescent="0.15"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4" spans="2:11" ht="14.25" x14ac:dyDescent="0.15">
      <c r="B34" s="57" t="s">
        <v>178</v>
      </c>
      <c r="C34" s="57"/>
      <c r="D34" s="57"/>
      <c r="E34" s="57"/>
      <c r="F34" s="57"/>
      <c r="G34" s="57"/>
      <c r="H34" s="57"/>
      <c r="I34" s="57"/>
      <c r="J34" s="57"/>
      <c r="K34" s="57"/>
    </row>
    <row r="35" spans="2:11" ht="14.25" x14ac:dyDescent="0.15">
      <c r="B35" s="57"/>
      <c r="C35" s="57" t="s">
        <v>179</v>
      </c>
      <c r="D35" s="57"/>
      <c r="E35" s="57"/>
      <c r="F35" s="57"/>
      <c r="G35" s="57"/>
      <c r="H35" s="57"/>
      <c r="I35" s="57"/>
      <c r="J35" s="57"/>
      <c r="K35" s="57"/>
    </row>
    <row r="36" spans="2:11" ht="14.25" x14ac:dyDescent="0.15">
      <c r="B36" s="57"/>
      <c r="C36" s="57"/>
      <c r="D36" s="57"/>
      <c r="E36" s="57"/>
      <c r="F36" s="57"/>
      <c r="G36" s="57"/>
      <c r="H36" s="57"/>
      <c r="I36" s="57"/>
      <c r="J36" s="57"/>
      <c r="K36" s="57"/>
    </row>
    <row r="37" spans="2:11" ht="14.25" x14ac:dyDescent="0.15">
      <c r="B37" s="57"/>
      <c r="C37" s="57"/>
      <c r="D37" s="57"/>
      <c r="E37" s="57"/>
      <c r="F37" s="57"/>
      <c r="G37" s="57"/>
      <c r="H37" s="57"/>
      <c r="I37" s="57"/>
      <c r="J37" s="57"/>
      <c r="K37" s="57"/>
    </row>
    <row r="38" spans="2:11" ht="14.25" x14ac:dyDescent="0.15">
      <c r="B38" s="57"/>
      <c r="C38" s="57"/>
      <c r="D38" s="57"/>
      <c r="E38" s="57"/>
      <c r="F38" s="57"/>
      <c r="G38" s="57"/>
      <c r="H38" s="57"/>
      <c r="I38" s="57"/>
      <c r="J38" s="57"/>
      <c r="K38" s="57"/>
    </row>
    <row r="39" spans="2:11" ht="14.25" x14ac:dyDescent="0.15">
      <c r="B39" s="57"/>
      <c r="C39" s="57"/>
      <c r="D39" s="57"/>
      <c r="E39" s="57"/>
      <c r="F39" s="57"/>
      <c r="G39" s="57"/>
      <c r="H39" s="57"/>
      <c r="I39" s="57"/>
      <c r="J39" s="57"/>
      <c r="K39" s="57"/>
    </row>
    <row r="40" spans="2:11" ht="14.25" x14ac:dyDescent="0.15">
      <c r="B40" s="57"/>
      <c r="C40" s="57"/>
      <c r="D40" s="57"/>
      <c r="E40" s="57"/>
      <c r="F40" s="57"/>
      <c r="G40" s="57"/>
      <c r="H40" s="57"/>
      <c r="I40" s="57"/>
      <c r="J40" s="57"/>
      <c r="K40" s="57"/>
    </row>
    <row r="41" spans="2:11" ht="14.25" x14ac:dyDescent="0.15">
      <c r="B41" s="57"/>
      <c r="C41" s="57"/>
      <c r="D41" s="57"/>
      <c r="E41" s="57"/>
      <c r="F41" s="57"/>
      <c r="G41" s="57"/>
      <c r="H41" s="57"/>
      <c r="I41" s="57"/>
      <c r="J41" s="57"/>
      <c r="K41" s="57"/>
    </row>
    <row r="42" spans="2:11" ht="14.25" x14ac:dyDescent="0.15">
      <c r="B42" s="57"/>
      <c r="C42" s="57"/>
      <c r="D42" s="57"/>
      <c r="E42" s="57"/>
      <c r="F42" s="57"/>
      <c r="G42" s="57"/>
      <c r="H42" s="57"/>
      <c r="I42" s="57"/>
      <c r="J42" s="57"/>
      <c r="K42" s="57"/>
    </row>
    <row r="43" spans="2:11" ht="14.25" x14ac:dyDescent="0.15">
      <c r="B43" s="57"/>
      <c r="C43" s="57" t="s">
        <v>180</v>
      </c>
      <c r="D43" s="57"/>
      <c r="E43" s="57"/>
      <c r="F43" s="57"/>
      <c r="G43" s="57"/>
      <c r="H43" s="57"/>
      <c r="I43" s="57"/>
      <c r="J43" s="57"/>
      <c r="K43" s="57"/>
    </row>
    <row r="44" spans="2:11" ht="17.25" x14ac:dyDescent="0.15">
      <c r="B44" s="57"/>
      <c r="C44" s="58" t="s">
        <v>181</v>
      </c>
      <c r="D44" s="58"/>
      <c r="E44" s="57"/>
      <c r="F44" s="57"/>
      <c r="G44" s="57"/>
      <c r="H44" s="57"/>
      <c r="I44" s="57"/>
      <c r="J44" s="57"/>
      <c r="K44" s="57"/>
    </row>
    <row r="45" spans="2:11" ht="17.25" x14ac:dyDescent="0.15">
      <c r="B45" s="57"/>
      <c r="C45" s="57"/>
      <c r="D45" s="59" t="s">
        <v>182</v>
      </c>
      <c r="E45" s="59"/>
      <c r="F45" s="59"/>
      <c r="G45" s="59"/>
      <c r="H45" s="59"/>
      <c r="I45" s="59"/>
      <c r="J45" s="59"/>
      <c r="K45" s="59"/>
    </row>
    <row r="46" spans="2:11" ht="14.25" x14ac:dyDescent="0.15">
      <c r="B46" s="57"/>
      <c r="C46" s="57"/>
      <c r="D46" s="57"/>
      <c r="E46" s="57"/>
      <c r="F46" s="57"/>
      <c r="G46" s="57"/>
      <c r="H46" s="57"/>
      <c r="I46" s="57"/>
      <c r="J46" s="57"/>
      <c r="K46" s="57"/>
    </row>
    <row r="47" spans="2:11" ht="14.25" x14ac:dyDescent="0.15">
      <c r="B47" s="57"/>
      <c r="C47" s="57"/>
      <c r="D47" s="57"/>
      <c r="E47" s="57"/>
      <c r="F47" s="57"/>
      <c r="G47" s="57"/>
      <c r="H47" s="57"/>
      <c r="I47" s="57"/>
      <c r="J47" s="57"/>
      <c r="K47" s="57"/>
    </row>
    <row r="48" spans="2:11" ht="14.25" x14ac:dyDescent="0.15">
      <c r="B48" s="57"/>
      <c r="C48" s="57"/>
      <c r="D48" s="57"/>
      <c r="E48" s="57"/>
      <c r="F48" s="57"/>
      <c r="G48" s="57"/>
      <c r="H48" s="57"/>
      <c r="I48" s="57"/>
      <c r="J48" s="57"/>
      <c r="K48" s="57"/>
    </row>
    <row r="49" spans="2:12" ht="14.25" x14ac:dyDescent="0.15">
      <c r="B49" s="57"/>
      <c r="C49" s="57"/>
      <c r="D49" s="57"/>
      <c r="E49" s="57"/>
      <c r="F49" s="57"/>
      <c r="G49" s="57"/>
      <c r="H49" s="57"/>
      <c r="I49" s="57"/>
      <c r="J49" s="57"/>
      <c r="K49" s="57"/>
    </row>
    <row r="50" spans="2:12" ht="14.25" x14ac:dyDescent="0.15">
      <c r="B50" s="57"/>
      <c r="C50" s="57"/>
      <c r="D50" s="57"/>
      <c r="E50" s="57"/>
      <c r="F50" s="57"/>
      <c r="G50" s="57"/>
      <c r="H50" s="57"/>
      <c r="I50" s="57"/>
      <c r="J50" s="57"/>
      <c r="K50" s="57"/>
    </row>
    <row r="51" spans="2:12" ht="14.25" x14ac:dyDescent="0.15">
      <c r="B51" s="57"/>
      <c r="C51" s="57"/>
      <c r="D51" s="57"/>
      <c r="E51" s="57"/>
      <c r="F51" s="57"/>
      <c r="G51" s="57"/>
      <c r="H51" s="57"/>
      <c r="I51" s="57"/>
      <c r="J51" s="57"/>
      <c r="K51" s="57"/>
    </row>
    <row r="53" spans="2:12" ht="14.25" x14ac:dyDescent="0.15">
      <c r="B53" s="57"/>
      <c r="C53" s="57"/>
      <c r="D53" s="57"/>
      <c r="E53" s="57"/>
      <c r="F53" s="57"/>
      <c r="G53" s="57"/>
      <c r="H53" s="57"/>
      <c r="I53" s="57"/>
      <c r="J53" s="57"/>
      <c r="K53" s="57"/>
    </row>
    <row r="58" spans="2:12" ht="26.25" customHeight="1" x14ac:dyDescent="0.15"/>
    <row r="59" spans="2:12" ht="14.25" x14ac:dyDescent="0.15"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</row>
  </sheetData>
  <mergeCells count="2">
    <mergeCell ref="C3:K3"/>
    <mergeCell ref="C5:K5"/>
  </mergeCells>
  <phoneticPr fontId="5"/>
  <pageMargins left="0.19685039370078741" right="0" top="0" bottom="0" header="0.51181102362204722" footer="0.51181102362204722"/>
  <pageSetup paperSize="9" orientation="portrait" r:id="rId1"/>
  <headerFooter scaleWithDoc="0" alignWithMargins="0">
    <oddFooter>&amp;C18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2"/>
  <sheetViews>
    <sheetView view="pageLayout" topLeftCell="B25" zoomScaleNormal="115" workbookViewId="0">
      <selection activeCell="L33" sqref="L33"/>
    </sheetView>
  </sheetViews>
  <sheetFormatPr defaultRowHeight="14.25" x14ac:dyDescent="0.15"/>
  <cols>
    <col min="1" max="1" width="0.875" style="19" hidden="1" customWidth="1"/>
    <col min="2" max="2" width="1.875" style="19" customWidth="1"/>
    <col min="3" max="3" width="6" style="19" customWidth="1"/>
    <col min="4" max="4" width="5.625" style="19" customWidth="1"/>
    <col min="5" max="5" width="10.125" style="19" customWidth="1"/>
    <col min="6" max="6" width="4.125" style="19" customWidth="1"/>
    <col min="7" max="11" width="4.625" style="19" customWidth="1"/>
    <col min="12" max="12" width="6.5" style="19" customWidth="1"/>
    <col min="13" max="15" width="4.625" style="19" customWidth="1"/>
    <col min="16" max="16" width="6.625" style="19" customWidth="1"/>
    <col min="17" max="17" width="3.625" style="19" customWidth="1"/>
    <col min="18" max="19" width="5.125" style="19" customWidth="1"/>
    <col min="20" max="20" width="5" style="19" customWidth="1"/>
    <col min="21" max="21" width="2.75" style="19" customWidth="1"/>
    <col min="22" max="22" width="4.625" style="19" customWidth="1"/>
    <col min="23" max="16384" width="9" style="3"/>
  </cols>
  <sheetData>
    <row r="1" spans="1:22" x14ac:dyDescent="0.15">
      <c r="A1" s="1"/>
    </row>
    <row r="2" spans="1:22" ht="21" x14ac:dyDescent="0.15">
      <c r="A2" s="339" t="s">
        <v>32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20"/>
    </row>
    <row r="3" spans="1:22" ht="15.75" customHeight="1" x14ac:dyDescent="0.15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ht="17.25" x14ac:dyDescent="0.15">
      <c r="A4" s="5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</row>
    <row r="5" spans="1:22" ht="18" customHeight="1" x14ac:dyDescent="0.15">
      <c r="A5" s="5"/>
      <c r="B5" s="24"/>
      <c r="C5" s="340" t="s">
        <v>33</v>
      </c>
      <c r="D5" s="340"/>
      <c r="E5" s="340"/>
      <c r="F5" s="24"/>
      <c r="G5" s="2" t="s">
        <v>34</v>
      </c>
      <c r="H5" s="10"/>
      <c r="I5" s="6"/>
      <c r="J5" s="6" t="s">
        <v>35</v>
      </c>
      <c r="K5" s="6"/>
      <c r="L5" s="6"/>
      <c r="M5" s="6"/>
      <c r="N5" s="341" t="s">
        <v>36</v>
      </c>
      <c r="O5" s="341"/>
      <c r="P5" s="341"/>
      <c r="Q5" s="6"/>
      <c r="R5" s="12" t="s">
        <v>37</v>
      </c>
      <c r="S5" s="12"/>
      <c r="T5" s="12"/>
      <c r="U5" s="24"/>
      <c r="V5" s="24"/>
    </row>
    <row r="6" spans="1:22" ht="18" customHeight="1" x14ac:dyDescent="0.15">
      <c r="A6" s="5"/>
      <c r="B6" s="23"/>
      <c r="C6" s="23"/>
      <c r="D6" s="23"/>
      <c r="E6" s="23"/>
      <c r="F6" s="23"/>
      <c r="G6" s="25"/>
      <c r="H6" s="25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1:22" ht="18" customHeight="1" x14ac:dyDescent="0.15">
      <c r="A7" s="5"/>
      <c r="B7" s="23"/>
      <c r="C7" s="23"/>
      <c r="D7" s="23"/>
      <c r="E7" s="23"/>
      <c r="F7" s="23"/>
      <c r="G7" s="25"/>
      <c r="H7" s="25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</row>
    <row r="8" spans="1:22" ht="18" customHeight="1" x14ac:dyDescent="0.15">
      <c r="A8" s="5"/>
      <c r="B8" s="6"/>
      <c r="C8" s="340" t="s">
        <v>38</v>
      </c>
      <c r="D8" s="340"/>
      <c r="E8" s="340"/>
      <c r="F8" s="6"/>
      <c r="G8" s="337" t="s">
        <v>39</v>
      </c>
      <c r="H8" s="337"/>
      <c r="I8" s="337"/>
      <c r="J8" s="337"/>
      <c r="K8" s="337"/>
      <c r="L8" s="337"/>
      <c r="M8" s="6"/>
      <c r="N8" s="338" t="s">
        <v>40</v>
      </c>
      <c r="O8" s="338"/>
      <c r="P8" s="338"/>
      <c r="Q8" s="10"/>
      <c r="R8" s="12" t="s">
        <v>538</v>
      </c>
      <c r="S8" s="12"/>
      <c r="T8" s="12"/>
      <c r="U8" s="6"/>
      <c r="V8" s="6"/>
    </row>
    <row r="9" spans="1:22" ht="18" customHeight="1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2"/>
      <c r="O9" s="2"/>
      <c r="P9" s="6"/>
      <c r="Q9" s="6"/>
      <c r="R9" s="6"/>
      <c r="S9" s="6"/>
      <c r="T9" s="6"/>
      <c r="U9" s="6"/>
      <c r="V9" s="6"/>
    </row>
    <row r="10" spans="1:22" ht="18" customHeight="1" x14ac:dyDescent="0.15">
      <c r="A10" s="5"/>
      <c r="B10" s="6"/>
      <c r="C10" s="340" t="s">
        <v>41</v>
      </c>
      <c r="D10" s="340"/>
      <c r="E10" s="340"/>
      <c r="F10" s="6"/>
      <c r="G10" s="337" t="s">
        <v>42</v>
      </c>
      <c r="H10" s="337"/>
      <c r="I10" s="337"/>
      <c r="J10" s="337"/>
      <c r="K10" s="337"/>
      <c r="L10" s="337"/>
      <c r="M10" s="6"/>
      <c r="N10" s="341" t="s">
        <v>43</v>
      </c>
      <c r="O10" s="341"/>
      <c r="P10" s="341"/>
      <c r="Q10" s="10"/>
      <c r="R10" s="12" t="s">
        <v>44</v>
      </c>
      <c r="S10" s="12"/>
      <c r="T10" s="12"/>
      <c r="U10" s="6"/>
      <c r="V10" s="6"/>
    </row>
    <row r="11" spans="1:22" ht="18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2"/>
      <c r="O11" s="2"/>
      <c r="P11" s="10"/>
      <c r="Q11" s="10"/>
      <c r="R11" s="6"/>
      <c r="S11" s="6"/>
      <c r="T11" s="6"/>
      <c r="U11" s="6"/>
      <c r="V11" s="6"/>
    </row>
    <row r="12" spans="1:22" ht="18" customHeight="1" x14ac:dyDescent="0.15">
      <c r="A12" s="5"/>
      <c r="B12" s="6"/>
      <c r="C12" s="340" t="s">
        <v>45</v>
      </c>
      <c r="D12" s="340"/>
      <c r="E12" s="340"/>
      <c r="F12" s="6"/>
      <c r="G12" s="337" t="s">
        <v>39</v>
      </c>
      <c r="H12" s="337"/>
      <c r="I12" s="337"/>
      <c r="J12" s="337"/>
      <c r="K12" s="337"/>
      <c r="L12" s="337"/>
      <c r="M12" s="6"/>
      <c r="N12" s="341" t="s">
        <v>46</v>
      </c>
      <c r="O12" s="341"/>
      <c r="P12" s="341"/>
      <c r="Q12" s="10"/>
      <c r="R12" s="12" t="s">
        <v>47</v>
      </c>
      <c r="S12" s="12"/>
      <c r="T12" s="12"/>
      <c r="U12" s="6"/>
      <c r="V12" s="6"/>
    </row>
    <row r="13" spans="1:22" ht="18" customHeight="1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2"/>
      <c r="O13" s="2"/>
      <c r="P13" s="10"/>
      <c r="Q13" s="10"/>
      <c r="R13" s="6"/>
      <c r="S13" s="6"/>
      <c r="T13" s="6"/>
      <c r="U13" s="6"/>
      <c r="V13" s="6"/>
    </row>
    <row r="14" spans="1:22" ht="18" customHeight="1" x14ac:dyDescent="0.15">
      <c r="A14" s="5"/>
      <c r="B14" s="6"/>
      <c r="C14" s="340" t="s">
        <v>48</v>
      </c>
      <c r="D14" s="340"/>
      <c r="E14" s="340"/>
      <c r="F14" s="6"/>
      <c r="G14" s="337" t="s">
        <v>39</v>
      </c>
      <c r="H14" s="337"/>
      <c r="I14" s="337"/>
      <c r="J14" s="337"/>
      <c r="K14" s="337"/>
      <c r="L14" s="337"/>
      <c r="M14" s="6"/>
      <c r="N14" s="338" t="s">
        <v>227</v>
      </c>
      <c r="O14" s="338"/>
      <c r="P14" s="338"/>
      <c r="Q14" s="26"/>
      <c r="R14" s="12" t="s">
        <v>199</v>
      </c>
      <c r="S14" s="12"/>
      <c r="T14" s="12"/>
      <c r="U14" s="6"/>
      <c r="V14" s="6"/>
    </row>
    <row r="15" spans="1:22" ht="18" customHeight="1" x14ac:dyDescent="0.15">
      <c r="A15" s="5"/>
      <c r="B15" s="6"/>
      <c r="C15" s="27"/>
      <c r="D15" s="27"/>
      <c r="E15" s="27"/>
      <c r="F15" s="6"/>
      <c r="G15" s="10"/>
      <c r="H15" s="6"/>
      <c r="I15" s="6"/>
      <c r="J15" s="6"/>
      <c r="K15" s="6"/>
      <c r="L15" s="6"/>
      <c r="M15" s="6"/>
      <c r="N15" s="28"/>
      <c r="O15" s="28"/>
      <c r="P15" s="28"/>
      <c r="Q15" s="26"/>
      <c r="R15" s="27"/>
      <c r="S15" s="27"/>
      <c r="T15" s="27"/>
      <c r="U15" s="6"/>
      <c r="V15" s="6"/>
    </row>
    <row r="16" spans="1:22" ht="18" customHeight="1" x14ac:dyDescent="0.15">
      <c r="A16" s="5"/>
      <c r="B16" s="6"/>
      <c r="C16" s="342" t="s">
        <v>49</v>
      </c>
      <c r="D16" s="342"/>
      <c r="E16" s="342"/>
      <c r="F16" s="6"/>
      <c r="G16" s="337" t="s">
        <v>39</v>
      </c>
      <c r="H16" s="337"/>
      <c r="I16" s="337"/>
      <c r="J16" s="337"/>
      <c r="K16" s="337"/>
      <c r="L16" s="337"/>
      <c r="M16" s="6"/>
      <c r="N16" s="338" t="s">
        <v>50</v>
      </c>
      <c r="O16" s="338"/>
      <c r="P16" s="338"/>
      <c r="Q16" s="26"/>
      <c r="R16" s="12" t="s">
        <v>539</v>
      </c>
      <c r="S16" s="12"/>
      <c r="T16" s="12"/>
      <c r="U16" s="6"/>
      <c r="V16" s="6"/>
    </row>
    <row r="17" spans="1:22" ht="18" customHeight="1" x14ac:dyDescent="0.15">
      <c r="A17" s="5"/>
      <c r="B17" s="6"/>
      <c r="C17" s="6"/>
      <c r="D17" s="6"/>
      <c r="E17" s="6"/>
      <c r="F17" s="6"/>
      <c r="G17" s="10"/>
      <c r="H17" s="6"/>
      <c r="I17" s="6"/>
      <c r="J17" s="6"/>
      <c r="K17" s="6"/>
      <c r="L17" s="6"/>
      <c r="M17" s="6"/>
      <c r="N17" s="26"/>
      <c r="O17" s="26"/>
      <c r="P17" s="26"/>
      <c r="Q17" s="26"/>
      <c r="R17" s="6"/>
      <c r="S17" s="6"/>
      <c r="T17" s="6"/>
      <c r="U17" s="6"/>
      <c r="V17" s="6"/>
    </row>
    <row r="18" spans="1:22" ht="18" customHeight="1" x14ac:dyDescent="0.15">
      <c r="A18" s="5"/>
      <c r="B18" s="6"/>
      <c r="C18" s="340" t="s">
        <v>51</v>
      </c>
      <c r="D18" s="340"/>
      <c r="E18" s="340"/>
      <c r="F18" s="6"/>
      <c r="G18" s="337" t="s">
        <v>39</v>
      </c>
      <c r="H18" s="337"/>
      <c r="I18" s="337"/>
      <c r="J18" s="337"/>
      <c r="K18" s="337"/>
      <c r="L18" s="337"/>
      <c r="M18" s="6"/>
      <c r="N18" s="341" t="s">
        <v>52</v>
      </c>
      <c r="O18" s="341"/>
      <c r="P18" s="341"/>
      <c r="Q18" s="26"/>
      <c r="R18" s="12" t="s">
        <v>202</v>
      </c>
      <c r="S18" s="12"/>
      <c r="T18" s="12"/>
      <c r="U18" s="6"/>
      <c r="V18" s="6"/>
    </row>
    <row r="19" spans="1:22" ht="18" customHeight="1" x14ac:dyDescent="0.1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2"/>
      <c r="O19" s="2"/>
      <c r="P19" s="2"/>
      <c r="Q19" s="10"/>
      <c r="R19" s="6"/>
      <c r="S19" s="6"/>
      <c r="T19" s="6"/>
      <c r="U19" s="6"/>
      <c r="V19" s="6"/>
    </row>
    <row r="20" spans="1:22" ht="18" customHeight="1" x14ac:dyDescent="0.15">
      <c r="A20" s="5"/>
      <c r="B20" s="6"/>
      <c r="C20" s="340" t="s">
        <v>53</v>
      </c>
      <c r="D20" s="340"/>
      <c r="E20" s="340"/>
      <c r="F20" s="6"/>
      <c r="G20" s="337" t="s">
        <v>39</v>
      </c>
      <c r="H20" s="337"/>
      <c r="I20" s="337"/>
      <c r="J20" s="337"/>
      <c r="K20" s="337"/>
      <c r="L20" s="337"/>
      <c r="M20" s="6"/>
      <c r="N20" s="338" t="s">
        <v>54</v>
      </c>
      <c r="O20" s="338"/>
      <c r="P20" s="338"/>
      <c r="Q20" s="26"/>
      <c r="R20" s="12" t="s">
        <v>55</v>
      </c>
      <c r="S20" s="12"/>
      <c r="T20" s="12"/>
      <c r="U20" s="12"/>
      <c r="V20" s="6"/>
    </row>
    <row r="21" spans="1:22" ht="18" customHeight="1" x14ac:dyDescent="0.1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338"/>
      <c r="O21" s="338"/>
      <c r="P21" s="338"/>
      <c r="Q21" s="6"/>
      <c r="R21" s="12" t="s">
        <v>56</v>
      </c>
      <c r="S21" s="12"/>
      <c r="T21" s="12"/>
      <c r="U21" s="6"/>
      <c r="V21" s="6"/>
    </row>
    <row r="22" spans="1:22" ht="18" customHeight="1" x14ac:dyDescent="0.1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28"/>
      <c r="O22" s="28"/>
      <c r="P22" s="28"/>
      <c r="Q22" s="6"/>
      <c r="R22" s="27"/>
      <c r="S22" s="27"/>
      <c r="T22" s="27"/>
      <c r="U22" s="6"/>
      <c r="V22" s="6"/>
    </row>
    <row r="23" spans="1:22" ht="18" customHeight="1" x14ac:dyDescent="0.15">
      <c r="A23" s="5"/>
      <c r="B23" s="6"/>
      <c r="C23" s="340" t="s">
        <v>57</v>
      </c>
      <c r="D23" s="340"/>
      <c r="E23" s="340"/>
      <c r="F23" s="6"/>
      <c r="G23" s="10" t="s">
        <v>39</v>
      </c>
      <c r="H23" s="6"/>
      <c r="I23" s="6"/>
      <c r="J23" s="6"/>
      <c r="K23" s="6"/>
      <c r="L23" s="6"/>
      <c r="M23" s="6"/>
      <c r="N23" s="343" t="s">
        <v>58</v>
      </c>
      <c r="O23" s="343"/>
      <c r="P23" s="343"/>
      <c r="Q23" s="6"/>
      <c r="R23" s="6" t="s">
        <v>194</v>
      </c>
      <c r="S23" s="6"/>
      <c r="T23" s="6"/>
      <c r="U23" s="6"/>
      <c r="V23" s="6"/>
    </row>
    <row r="24" spans="1:22" ht="18" customHeight="1" x14ac:dyDescent="0.1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 t="s">
        <v>540</v>
      </c>
      <c r="S24" s="6"/>
      <c r="T24" s="6"/>
      <c r="U24" s="6"/>
      <c r="V24" s="6"/>
    </row>
    <row r="25" spans="1:22" ht="18" customHeight="1" x14ac:dyDescent="0.15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 t="s">
        <v>541</v>
      </c>
      <c r="S25" s="6"/>
      <c r="T25" s="6"/>
      <c r="U25" s="6"/>
      <c r="V25" s="6"/>
    </row>
    <row r="26" spans="1:22" ht="18" customHeight="1" x14ac:dyDescent="0.15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18" customHeight="1" x14ac:dyDescent="0.15">
      <c r="A27" s="5"/>
      <c r="B27" s="6"/>
      <c r="C27" s="340" t="s">
        <v>59</v>
      </c>
      <c r="D27" s="340"/>
      <c r="E27" s="340"/>
      <c r="F27" s="6"/>
      <c r="G27" s="337" t="s">
        <v>39</v>
      </c>
      <c r="H27" s="337"/>
      <c r="I27" s="337"/>
      <c r="J27" s="337"/>
      <c r="K27" s="337"/>
      <c r="L27" s="337"/>
      <c r="M27" s="6"/>
      <c r="N27" s="341" t="s">
        <v>60</v>
      </c>
      <c r="O27" s="341"/>
      <c r="P27" s="341"/>
      <c r="Q27" s="6"/>
      <c r="R27" s="12" t="s">
        <v>27</v>
      </c>
      <c r="S27" s="12"/>
      <c r="T27" s="12"/>
      <c r="U27" s="6"/>
      <c r="V27" s="6"/>
    </row>
    <row r="28" spans="1:22" ht="18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2"/>
      <c r="O28" s="2"/>
      <c r="P28" s="2"/>
      <c r="Q28" s="6"/>
      <c r="R28" s="6"/>
      <c r="S28" s="6"/>
      <c r="T28" s="6"/>
      <c r="U28" s="6"/>
      <c r="V28" s="6"/>
    </row>
    <row r="29" spans="1:22" ht="18" customHeight="1" x14ac:dyDescent="0.15">
      <c r="A29" s="5"/>
      <c r="B29" s="6"/>
      <c r="C29" s="340" t="s">
        <v>61</v>
      </c>
      <c r="D29" s="340"/>
      <c r="E29" s="340"/>
      <c r="F29" s="6"/>
      <c r="G29" s="337" t="s">
        <v>39</v>
      </c>
      <c r="H29" s="337"/>
      <c r="I29" s="337"/>
      <c r="J29" s="337"/>
      <c r="K29" s="337"/>
      <c r="L29" s="337"/>
      <c r="M29" s="6"/>
      <c r="N29" s="338" t="s">
        <v>62</v>
      </c>
      <c r="O29" s="338"/>
      <c r="P29" s="338"/>
      <c r="Q29" s="6"/>
      <c r="R29" s="12" t="s">
        <v>63</v>
      </c>
      <c r="S29" s="12"/>
      <c r="T29" s="12"/>
      <c r="U29" s="6"/>
      <c r="V29" s="6"/>
    </row>
    <row r="30" spans="1:22" ht="18" customHeight="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338"/>
      <c r="O30" s="338"/>
      <c r="P30" s="338"/>
      <c r="Q30" s="6"/>
      <c r="R30" s="12" t="s">
        <v>203</v>
      </c>
      <c r="S30" s="12"/>
      <c r="T30" s="12"/>
      <c r="U30" s="6"/>
      <c r="V30" s="6"/>
    </row>
    <row r="31" spans="1:22" ht="18" customHeight="1" x14ac:dyDescent="0.15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18" customHeight="1" x14ac:dyDescent="0.15">
      <c r="A32" s="5"/>
      <c r="B32" s="6"/>
      <c r="C32" s="340" t="s">
        <v>64</v>
      </c>
      <c r="D32" s="340"/>
      <c r="E32" s="340"/>
      <c r="F32" s="6"/>
      <c r="G32" s="10" t="s">
        <v>39</v>
      </c>
      <c r="H32" s="6"/>
      <c r="I32" s="6"/>
      <c r="J32" s="6"/>
      <c r="K32" s="6"/>
      <c r="L32" s="6"/>
      <c r="M32" s="6"/>
      <c r="N32" s="338" t="s">
        <v>65</v>
      </c>
      <c r="O32" s="338"/>
      <c r="P32" s="338"/>
      <c r="Q32" s="6"/>
      <c r="R32" s="6" t="s">
        <v>542</v>
      </c>
      <c r="S32" s="6"/>
      <c r="T32" s="6"/>
      <c r="U32" s="6"/>
      <c r="V32" s="6"/>
    </row>
    <row r="33" spans="1:22" ht="18" customHeight="1" x14ac:dyDescent="0.15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 t="s">
        <v>543</v>
      </c>
      <c r="S33" s="6"/>
      <c r="T33" s="6"/>
      <c r="U33" s="6"/>
      <c r="V33" s="6"/>
    </row>
    <row r="34" spans="1:22" ht="18" customHeight="1" x14ac:dyDescent="0.15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18" customHeight="1" x14ac:dyDescent="0.15">
      <c r="A35" s="5"/>
      <c r="B35" s="6"/>
      <c r="C35" s="340" t="s">
        <v>66</v>
      </c>
      <c r="D35" s="340"/>
      <c r="E35" s="340"/>
      <c r="F35" s="6"/>
      <c r="G35" s="2" t="s">
        <v>34</v>
      </c>
      <c r="H35" s="6"/>
      <c r="I35" s="6"/>
      <c r="J35" s="6" t="s">
        <v>35</v>
      </c>
      <c r="K35" s="6"/>
      <c r="L35" s="6"/>
      <c r="M35" s="6"/>
      <c r="N35" s="341" t="s">
        <v>67</v>
      </c>
      <c r="O35" s="341"/>
      <c r="P35" s="341"/>
      <c r="Q35" s="6"/>
      <c r="R35" s="12" t="s">
        <v>68</v>
      </c>
      <c r="S35" s="12"/>
      <c r="T35" s="12"/>
      <c r="U35" s="6"/>
      <c r="V35" s="6"/>
    </row>
    <row r="36" spans="1:22" ht="18" customHeight="1" x14ac:dyDescent="0.15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2"/>
      <c r="O36" s="2"/>
      <c r="P36" s="10"/>
      <c r="Q36" s="6"/>
      <c r="R36" s="6"/>
      <c r="S36" s="6"/>
      <c r="T36" s="6"/>
      <c r="U36" s="6"/>
      <c r="V36" s="6"/>
    </row>
    <row r="37" spans="1:22" ht="18" customHeight="1" x14ac:dyDescent="0.15">
      <c r="A37" s="5"/>
      <c r="B37" s="6"/>
      <c r="C37" s="340" t="s">
        <v>69</v>
      </c>
      <c r="D37" s="340"/>
      <c r="E37" s="340"/>
      <c r="F37" s="6"/>
      <c r="G37" s="337" t="s">
        <v>39</v>
      </c>
      <c r="H37" s="337"/>
      <c r="I37" s="337"/>
      <c r="J37" s="337"/>
      <c r="K37" s="337"/>
      <c r="L37" s="337"/>
      <c r="M37" s="6"/>
      <c r="N37" s="341" t="s">
        <v>70</v>
      </c>
      <c r="O37" s="341"/>
      <c r="P37" s="341"/>
      <c r="Q37" s="6"/>
      <c r="R37" s="12" t="s">
        <v>71</v>
      </c>
      <c r="S37" s="12"/>
      <c r="T37" s="12"/>
      <c r="U37" s="6"/>
      <c r="V37" s="6"/>
    </row>
    <row r="38" spans="1:22" ht="18" customHeight="1" x14ac:dyDescent="0.15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338" t="s">
        <v>72</v>
      </c>
      <c r="O38" s="338"/>
      <c r="P38" s="338"/>
      <c r="Q38" s="6"/>
      <c r="R38" s="12" t="s">
        <v>73</v>
      </c>
      <c r="S38" s="12"/>
      <c r="T38" s="12"/>
      <c r="U38" s="6"/>
      <c r="V38" s="6"/>
    </row>
    <row r="39" spans="1:22" ht="18" customHeight="1" x14ac:dyDescent="0.15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28"/>
      <c r="O39" s="28"/>
      <c r="P39" s="28"/>
      <c r="Q39" s="6"/>
      <c r="R39" s="27"/>
      <c r="S39" s="27"/>
      <c r="T39" s="27"/>
      <c r="U39" s="6"/>
      <c r="V39" s="6"/>
    </row>
    <row r="40" spans="1:22" ht="18" customHeight="1" x14ac:dyDescent="0.15">
      <c r="A40" s="5"/>
      <c r="B40" s="6"/>
      <c r="C40" s="340" t="s">
        <v>74</v>
      </c>
      <c r="D40" s="340"/>
      <c r="E40" s="340"/>
      <c r="F40" s="6"/>
      <c r="G40" s="10" t="s">
        <v>39</v>
      </c>
      <c r="H40" s="6"/>
      <c r="I40" s="6"/>
      <c r="J40" s="6"/>
      <c r="K40" s="6"/>
      <c r="L40" s="6"/>
      <c r="M40" s="6"/>
      <c r="N40" s="338" t="s">
        <v>75</v>
      </c>
      <c r="O40" s="338"/>
      <c r="P40" s="338"/>
      <c r="Q40" s="6"/>
      <c r="R40" s="6" t="s">
        <v>195</v>
      </c>
      <c r="S40" s="6"/>
      <c r="T40" s="6"/>
      <c r="U40" s="6"/>
      <c r="V40" s="6"/>
    </row>
    <row r="41" spans="1:22" ht="18" customHeight="1" x14ac:dyDescent="0.15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 t="s">
        <v>76</v>
      </c>
      <c r="S41" s="6"/>
      <c r="T41" s="6"/>
      <c r="U41" s="6"/>
      <c r="V41" s="6"/>
    </row>
    <row r="42" spans="1:22" ht="18" customHeight="1" x14ac:dyDescent="0.15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 t="s">
        <v>544</v>
      </c>
      <c r="S42" s="6"/>
      <c r="T42" s="6"/>
      <c r="U42" s="6"/>
      <c r="V42" s="6"/>
    </row>
    <row r="43" spans="1:22" ht="18" customHeight="1" x14ac:dyDescent="0.15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17.25" x14ac:dyDescent="0.15">
      <c r="A44" s="5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</row>
    <row r="45" spans="1:22" ht="17.25" x14ac:dyDescent="0.15">
      <c r="A45" s="5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</row>
    <row r="46" spans="1:22" ht="13.5" customHeight="1" x14ac:dyDescent="0.15">
      <c r="A46" s="5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6"/>
      <c r="P46" s="23"/>
      <c r="Q46" s="23"/>
      <c r="R46" s="23"/>
      <c r="S46" s="23"/>
      <c r="T46" s="23"/>
      <c r="U46" s="23"/>
      <c r="V46" s="23"/>
    </row>
    <row r="47" spans="1:22" ht="25.5" customHeight="1" x14ac:dyDescent="0.15">
      <c r="A47" s="16"/>
      <c r="B47" s="16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6"/>
      <c r="U47" s="16"/>
      <c r="V47" s="16"/>
    </row>
    <row r="48" spans="1:22" ht="17.25" x14ac:dyDescent="0.15">
      <c r="A48" s="5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</row>
    <row r="49" spans="1:22" ht="14.25" customHeight="1" x14ac:dyDescent="0.15">
      <c r="A49" s="5"/>
      <c r="B49" s="23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23"/>
      <c r="U49" s="23"/>
      <c r="V49" s="23"/>
    </row>
    <row r="50" spans="1:22" ht="17.25" x14ac:dyDescent="0.1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</row>
    <row r="51" spans="1:22" ht="17.25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</row>
    <row r="52" spans="1:22" ht="17.25" x14ac:dyDescent="0.1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</row>
    <row r="53" spans="1:22" ht="17.25" x14ac:dyDescent="0.1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</row>
    <row r="54" spans="1:22" ht="17.25" x14ac:dyDescent="0.1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</row>
    <row r="55" spans="1:22" ht="17.25" x14ac:dyDescent="0.1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</row>
    <row r="56" spans="1:22" ht="17.25" x14ac:dyDescent="0.1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</row>
    <row r="59" spans="1:22" x14ac:dyDescent="0.15">
      <c r="A59" s="1"/>
      <c r="B59" s="1"/>
      <c r="C59" s="1"/>
      <c r="D59" s="1"/>
      <c r="E59" s="1"/>
      <c r="F59" s="1"/>
      <c r="G59" s="1"/>
      <c r="H59" s="1"/>
    </row>
    <row r="62" spans="1:22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</sheetData>
  <mergeCells count="44">
    <mergeCell ref="C40:E40"/>
    <mergeCell ref="N40:P40"/>
    <mergeCell ref="C35:E35"/>
    <mergeCell ref="N35:P35"/>
    <mergeCell ref="C37:E37"/>
    <mergeCell ref="G37:L37"/>
    <mergeCell ref="N37:P37"/>
    <mergeCell ref="N38:P38"/>
    <mergeCell ref="C29:E29"/>
    <mergeCell ref="G29:L29"/>
    <mergeCell ref="N29:P29"/>
    <mergeCell ref="N30:P30"/>
    <mergeCell ref="C32:E32"/>
    <mergeCell ref="N32:P32"/>
    <mergeCell ref="N21:P21"/>
    <mergeCell ref="C23:E23"/>
    <mergeCell ref="N23:P23"/>
    <mergeCell ref="C27:E27"/>
    <mergeCell ref="G27:L27"/>
    <mergeCell ref="N27:P27"/>
    <mergeCell ref="C18:E18"/>
    <mergeCell ref="G18:L18"/>
    <mergeCell ref="N18:P18"/>
    <mergeCell ref="C20:E20"/>
    <mergeCell ref="G20:L20"/>
    <mergeCell ref="N20:P20"/>
    <mergeCell ref="C14:E14"/>
    <mergeCell ref="G14:L14"/>
    <mergeCell ref="N14:P14"/>
    <mergeCell ref="C16:E16"/>
    <mergeCell ref="G16:L16"/>
    <mergeCell ref="N16:P16"/>
    <mergeCell ref="C10:E10"/>
    <mergeCell ref="G10:L10"/>
    <mergeCell ref="N10:P10"/>
    <mergeCell ref="C12:E12"/>
    <mergeCell ref="G12:L12"/>
    <mergeCell ref="N12:P12"/>
    <mergeCell ref="G8:L8"/>
    <mergeCell ref="N8:P8"/>
    <mergeCell ref="A2:U2"/>
    <mergeCell ref="C5:E5"/>
    <mergeCell ref="N5:P5"/>
    <mergeCell ref="C8:E8"/>
  </mergeCells>
  <phoneticPr fontId="5"/>
  <printOptions horizontalCentered="1" verticalCentered="1"/>
  <pageMargins left="0.51181102362204722" right="0.51181102362204722" top="0.55118110236220474" bottom="0.55118110236220474" header="0" footer="0"/>
  <pageSetup paperSize="9" scale="90" orientation="portrait" r:id="rId1"/>
  <headerFooter scaleWithDoc="0" alignWithMargins="0"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9C951-1592-4C50-A899-D95F53C67242}">
  <dimension ref="A1:H63"/>
  <sheetViews>
    <sheetView showWhiteSpace="0" view="pageBreakPreview" zoomScaleNormal="100" zoomScaleSheetLayoutView="100" workbookViewId="0">
      <selection activeCell="C28" sqref="C28"/>
    </sheetView>
  </sheetViews>
  <sheetFormatPr defaultRowHeight="13.5" x14ac:dyDescent="0.15"/>
  <cols>
    <col min="1" max="1" width="5.5" style="85" customWidth="1"/>
    <col min="2" max="2" width="10" style="85" customWidth="1"/>
    <col min="3" max="3" width="17.625" style="108" customWidth="1"/>
    <col min="4" max="4" width="19.75" style="108" customWidth="1"/>
    <col min="5" max="5" width="14.375" style="108" customWidth="1"/>
    <col min="6" max="6" width="15.75" style="108" customWidth="1"/>
    <col min="7" max="7" width="8.375" style="85" customWidth="1"/>
    <col min="8" max="16384" width="9" style="85"/>
  </cols>
  <sheetData>
    <row r="1" spans="1:8" ht="29.25" customHeight="1" x14ac:dyDescent="0.15">
      <c r="A1" s="347" t="s">
        <v>228</v>
      </c>
      <c r="B1" s="347"/>
      <c r="C1" s="347"/>
      <c r="D1" s="347"/>
      <c r="E1" s="347"/>
      <c r="F1" s="347"/>
      <c r="G1" s="347"/>
    </row>
    <row r="2" spans="1:8" ht="14.1" customHeight="1" thickBot="1" x14ac:dyDescent="0.2">
      <c r="A2" s="86" t="s">
        <v>229</v>
      </c>
      <c r="B2" s="86"/>
      <c r="C2" s="86"/>
      <c r="D2" s="86" t="s">
        <v>230</v>
      </c>
      <c r="E2" s="86"/>
      <c r="F2" s="348"/>
      <c r="G2" s="348"/>
    </row>
    <row r="3" spans="1:8" ht="14.1" customHeight="1" x14ac:dyDescent="0.15">
      <c r="A3" s="87" t="s">
        <v>77</v>
      </c>
      <c r="B3" s="88" t="s">
        <v>231</v>
      </c>
      <c r="C3" s="88" t="s">
        <v>78</v>
      </c>
      <c r="D3" s="89" t="s">
        <v>79</v>
      </c>
      <c r="E3" s="89" t="s">
        <v>80</v>
      </c>
      <c r="F3" s="89" t="s">
        <v>81</v>
      </c>
      <c r="G3" s="90" t="s">
        <v>82</v>
      </c>
      <c r="H3" s="91"/>
    </row>
    <row r="4" spans="1:8" ht="14.1" customHeight="1" x14ac:dyDescent="0.15">
      <c r="A4" s="92">
        <v>1</v>
      </c>
      <c r="B4" s="93" t="s">
        <v>232</v>
      </c>
      <c r="C4" s="94" t="s">
        <v>8</v>
      </c>
      <c r="D4" s="94" t="s">
        <v>233</v>
      </c>
      <c r="E4" s="94"/>
      <c r="F4" s="95" t="s">
        <v>83</v>
      </c>
      <c r="G4" s="96">
        <v>4</v>
      </c>
    </row>
    <row r="5" spans="1:8" ht="14.1" customHeight="1" x14ac:dyDescent="0.15">
      <c r="A5" s="97">
        <v>2</v>
      </c>
      <c r="B5" s="93" t="s">
        <v>232</v>
      </c>
      <c r="C5" s="98" t="s">
        <v>85</v>
      </c>
      <c r="D5" s="98" t="s">
        <v>234</v>
      </c>
      <c r="E5" s="99" t="s">
        <v>199</v>
      </c>
      <c r="F5" s="98" t="s">
        <v>200</v>
      </c>
      <c r="G5" s="96">
        <v>6</v>
      </c>
    </row>
    <row r="6" spans="1:8" ht="14.1" customHeight="1" x14ac:dyDescent="0.15">
      <c r="A6" s="97">
        <v>3</v>
      </c>
      <c r="B6" s="100" t="s">
        <v>232</v>
      </c>
      <c r="C6" s="101" t="s">
        <v>84</v>
      </c>
      <c r="D6" s="101" t="s">
        <v>84</v>
      </c>
      <c r="E6" s="94"/>
      <c r="F6" s="102" t="s">
        <v>235</v>
      </c>
      <c r="G6" s="96">
        <v>5</v>
      </c>
    </row>
    <row r="7" spans="1:8" ht="14.1" customHeight="1" x14ac:dyDescent="0.15">
      <c r="A7" s="97">
        <v>4</v>
      </c>
      <c r="B7" s="100" t="s">
        <v>232</v>
      </c>
      <c r="C7" s="94" t="s">
        <v>84</v>
      </c>
      <c r="D7" s="94" t="s">
        <v>236</v>
      </c>
      <c r="E7" s="94"/>
      <c r="F7" s="95" t="s">
        <v>237</v>
      </c>
      <c r="G7" s="96">
        <v>5</v>
      </c>
    </row>
    <row r="8" spans="1:8" ht="14.1" customHeight="1" thickBot="1" x14ac:dyDescent="0.2">
      <c r="A8" s="103" t="s">
        <v>238</v>
      </c>
      <c r="B8" s="104"/>
      <c r="C8" s="105"/>
      <c r="D8" s="105"/>
      <c r="E8" s="105"/>
      <c r="F8" s="105" t="s">
        <v>239</v>
      </c>
      <c r="G8" s="106">
        <f>SUM(G4:G7)</f>
        <v>20</v>
      </c>
    </row>
    <row r="9" spans="1:8" ht="14.1" customHeight="1" thickBot="1" x14ac:dyDescent="0.2">
      <c r="A9" s="349" t="s">
        <v>240</v>
      </c>
      <c r="B9" s="349"/>
      <c r="C9" s="349"/>
      <c r="D9" s="349"/>
      <c r="E9" s="349"/>
      <c r="F9" s="349"/>
      <c r="G9" s="349"/>
    </row>
    <row r="10" spans="1:8" ht="14.1" customHeight="1" x14ac:dyDescent="0.15">
      <c r="A10" s="87" t="s">
        <v>77</v>
      </c>
      <c r="B10" s="88" t="s">
        <v>231</v>
      </c>
      <c r="C10" s="88" t="s">
        <v>78</v>
      </c>
      <c r="D10" s="89" t="s">
        <v>79</v>
      </c>
      <c r="E10" s="89" t="s">
        <v>80</v>
      </c>
      <c r="F10" s="89" t="s">
        <v>81</v>
      </c>
      <c r="G10" s="90" t="s">
        <v>82</v>
      </c>
    </row>
    <row r="11" spans="1:8" ht="14.1" customHeight="1" x14ac:dyDescent="0.15">
      <c r="A11" s="107">
        <v>1</v>
      </c>
      <c r="B11" s="99" t="s">
        <v>232</v>
      </c>
      <c r="C11" s="99" t="s">
        <v>85</v>
      </c>
      <c r="D11" s="94" t="s">
        <v>241</v>
      </c>
      <c r="F11" s="95" t="s">
        <v>201</v>
      </c>
      <c r="G11" s="96">
        <v>5</v>
      </c>
    </row>
    <row r="12" spans="1:8" ht="14.1" customHeight="1" x14ac:dyDescent="0.15">
      <c r="A12" s="97">
        <v>2</v>
      </c>
      <c r="B12" s="99" t="s">
        <v>232</v>
      </c>
      <c r="C12" s="99" t="s">
        <v>85</v>
      </c>
      <c r="D12" s="99" t="s">
        <v>242</v>
      </c>
      <c r="E12" s="99"/>
      <c r="F12" s="109" t="s">
        <v>243</v>
      </c>
      <c r="G12" s="110">
        <v>5</v>
      </c>
    </row>
    <row r="13" spans="1:8" ht="14.1" customHeight="1" thickBot="1" x14ac:dyDescent="0.2">
      <c r="A13" s="103" t="s">
        <v>238</v>
      </c>
      <c r="B13" s="104"/>
      <c r="C13" s="105"/>
      <c r="D13" s="105"/>
      <c r="E13" s="105"/>
      <c r="F13" s="105" t="s">
        <v>244</v>
      </c>
      <c r="G13" s="106">
        <f>SUM(G11:G12)</f>
        <v>10</v>
      </c>
    </row>
    <row r="14" spans="1:8" ht="14.1" customHeight="1" thickBot="1" x14ac:dyDescent="0.2">
      <c r="A14" s="350" t="s">
        <v>245</v>
      </c>
      <c r="B14" s="350"/>
      <c r="C14" s="350"/>
      <c r="D14" s="350"/>
      <c r="E14" s="350"/>
      <c r="F14" s="350"/>
      <c r="G14" s="350"/>
    </row>
    <row r="15" spans="1:8" ht="14.1" customHeight="1" x14ac:dyDescent="0.15">
      <c r="A15" s="87" t="s">
        <v>77</v>
      </c>
      <c r="B15" s="89" t="s">
        <v>231</v>
      </c>
      <c r="C15" s="89" t="s">
        <v>78</v>
      </c>
      <c r="D15" s="89" t="s">
        <v>79</v>
      </c>
      <c r="E15" s="89" t="s">
        <v>80</v>
      </c>
      <c r="F15" s="89" t="s">
        <v>81</v>
      </c>
      <c r="G15" s="90" t="s">
        <v>82</v>
      </c>
    </row>
    <row r="16" spans="1:8" ht="14.1" customHeight="1" x14ac:dyDescent="0.15">
      <c r="A16" s="92">
        <v>1</v>
      </c>
      <c r="B16" s="99" t="s">
        <v>232</v>
      </c>
      <c r="C16" s="99" t="s">
        <v>153</v>
      </c>
      <c r="D16" s="99" t="s">
        <v>153</v>
      </c>
      <c r="E16" s="99"/>
      <c r="F16" s="99" t="s">
        <v>246</v>
      </c>
      <c r="G16" s="111">
        <v>5</v>
      </c>
    </row>
    <row r="17" spans="1:7" ht="14.1" customHeight="1" x14ac:dyDescent="0.15">
      <c r="A17" s="92">
        <v>2</v>
      </c>
      <c r="B17" s="99" t="s">
        <v>232</v>
      </c>
      <c r="C17" s="99" t="s">
        <v>247</v>
      </c>
      <c r="D17" s="99" t="s">
        <v>248</v>
      </c>
      <c r="E17" s="99"/>
      <c r="F17" s="99" t="s">
        <v>249</v>
      </c>
      <c r="G17" s="111">
        <v>5</v>
      </c>
    </row>
    <row r="18" spans="1:7" ht="14.1" customHeight="1" x14ac:dyDescent="0.15">
      <c r="A18" s="92">
        <v>3</v>
      </c>
      <c r="B18" s="99" t="s">
        <v>232</v>
      </c>
      <c r="C18" s="99" t="s">
        <v>85</v>
      </c>
      <c r="D18" s="99" t="s">
        <v>250</v>
      </c>
      <c r="E18" s="99"/>
      <c r="F18" s="99" t="s">
        <v>251</v>
      </c>
      <c r="G18" s="111">
        <v>5</v>
      </c>
    </row>
    <row r="19" spans="1:7" ht="14.1" customHeight="1" thickBot="1" x14ac:dyDescent="0.2">
      <c r="A19" s="103" t="s">
        <v>238</v>
      </c>
      <c r="B19" s="105"/>
      <c r="C19" s="105"/>
      <c r="D19" s="105"/>
      <c r="E19" s="105"/>
      <c r="F19" s="105" t="s">
        <v>252</v>
      </c>
      <c r="G19" s="106">
        <v>15</v>
      </c>
    </row>
    <row r="20" spans="1:7" ht="14.1" customHeight="1" thickBot="1" x14ac:dyDescent="0.2">
      <c r="A20" s="349" t="s">
        <v>253</v>
      </c>
      <c r="B20" s="349"/>
      <c r="C20" s="349"/>
      <c r="D20" s="349"/>
      <c r="E20" s="349"/>
      <c r="F20" s="349"/>
      <c r="G20" s="349"/>
    </row>
    <row r="21" spans="1:7" ht="14.1" customHeight="1" x14ac:dyDescent="0.15">
      <c r="A21" s="87" t="s">
        <v>86</v>
      </c>
      <c r="B21" s="88" t="s">
        <v>231</v>
      </c>
      <c r="C21" s="89" t="s">
        <v>78</v>
      </c>
      <c r="D21" s="89" t="s">
        <v>79</v>
      </c>
      <c r="E21" s="89" t="s">
        <v>80</v>
      </c>
      <c r="F21" s="89" t="s">
        <v>81</v>
      </c>
      <c r="G21" s="90" t="s">
        <v>82</v>
      </c>
    </row>
    <row r="22" spans="1:7" ht="14.1" customHeight="1" x14ac:dyDescent="0.15">
      <c r="A22" s="107">
        <v>1</v>
      </c>
      <c r="B22" s="112" t="s">
        <v>232</v>
      </c>
      <c r="C22" s="113" t="s">
        <v>10</v>
      </c>
      <c r="D22" s="113" t="s">
        <v>198</v>
      </c>
      <c r="E22" s="113"/>
      <c r="F22" s="113" t="s">
        <v>202</v>
      </c>
      <c r="G22" s="114">
        <v>6</v>
      </c>
    </row>
    <row r="23" spans="1:7" ht="14.1" customHeight="1" x14ac:dyDescent="0.15">
      <c r="A23" s="92">
        <v>2</v>
      </c>
      <c r="B23" s="93" t="s">
        <v>232</v>
      </c>
      <c r="C23" s="99" t="s">
        <v>10</v>
      </c>
      <c r="D23" s="99" t="s">
        <v>254</v>
      </c>
      <c r="E23" s="99"/>
      <c r="F23" s="99" t="s">
        <v>255</v>
      </c>
      <c r="G23" s="110">
        <v>5</v>
      </c>
    </row>
    <row r="24" spans="1:7" ht="14.1" customHeight="1" x14ac:dyDescent="0.15">
      <c r="A24" s="92">
        <v>3</v>
      </c>
      <c r="B24" s="93" t="s">
        <v>232</v>
      </c>
      <c r="C24" s="99" t="s">
        <v>10</v>
      </c>
      <c r="D24" s="99" t="s">
        <v>256</v>
      </c>
      <c r="E24" s="99"/>
      <c r="F24" s="99" t="s">
        <v>204</v>
      </c>
      <c r="G24" s="111">
        <v>4</v>
      </c>
    </row>
    <row r="25" spans="1:7" ht="14.1" customHeight="1" x14ac:dyDescent="0.15">
      <c r="A25" s="92">
        <v>4</v>
      </c>
      <c r="B25" s="93" t="s">
        <v>232</v>
      </c>
      <c r="C25" s="99" t="s">
        <v>87</v>
      </c>
      <c r="D25" s="99" t="s">
        <v>155</v>
      </c>
      <c r="E25" s="99"/>
      <c r="F25" s="99" t="s">
        <v>203</v>
      </c>
      <c r="G25" s="110">
        <v>4</v>
      </c>
    </row>
    <row r="26" spans="1:7" ht="14.1" customHeight="1" x14ac:dyDescent="0.15">
      <c r="A26" s="92">
        <v>5</v>
      </c>
      <c r="B26" s="93" t="s">
        <v>232</v>
      </c>
      <c r="C26" s="99" t="s">
        <v>85</v>
      </c>
      <c r="D26" s="99" t="s">
        <v>257</v>
      </c>
      <c r="E26" s="99"/>
      <c r="F26" s="99" t="s">
        <v>258</v>
      </c>
      <c r="G26" s="110">
        <v>4</v>
      </c>
    </row>
    <row r="27" spans="1:7" ht="14.1" customHeight="1" x14ac:dyDescent="0.15">
      <c r="A27" s="92">
        <v>6</v>
      </c>
      <c r="B27" s="93" t="s">
        <v>232</v>
      </c>
      <c r="C27" s="99" t="s">
        <v>85</v>
      </c>
      <c r="D27" s="99" t="s">
        <v>259</v>
      </c>
      <c r="E27" s="99"/>
      <c r="F27" s="99" t="s">
        <v>205</v>
      </c>
      <c r="G27" s="110">
        <v>4</v>
      </c>
    </row>
    <row r="28" spans="1:7" ht="14.1" customHeight="1" x14ac:dyDescent="0.15">
      <c r="A28" s="92">
        <v>7</v>
      </c>
      <c r="B28" s="93" t="s">
        <v>232</v>
      </c>
      <c r="C28" s="99" t="s">
        <v>87</v>
      </c>
      <c r="D28" s="99" t="s">
        <v>260</v>
      </c>
      <c r="E28" s="99"/>
      <c r="F28" s="115" t="s">
        <v>261</v>
      </c>
      <c r="G28" s="110">
        <v>4</v>
      </c>
    </row>
    <row r="29" spans="1:7" ht="14.1" customHeight="1" x14ac:dyDescent="0.15">
      <c r="A29" s="92">
        <v>8</v>
      </c>
      <c r="B29" s="93" t="s">
        <v>232</v>
      </c>
      <c r="C29" s="99" t="s">
        <v>85</v>
      </c>
      <c r="D29" s="99" t="s">
        <v>262</v>
      </c>
      <c r="E29" s="99"/>
      <c r="F29" s="99" t="s">
        <v>803</v>
      </c>
      <c r="G29" s="110">
        <v>4</v>
      </c>
    </row>
    <row r="30" spans="1:7" ht="14.1" customHeight="1" x14ac:dyDescent="0.15">
      <c r="A30" s="92">
        <v>9</v>
      </c>
      <c r="B30" s="93" t="s">
        <v>232</v>
      </c>
      <c r="C30" s="99" t="s">
        <v>85</v>
      </c>
      <c r="D30" s="99" t="s">
        <v>264</v>
      </c>
      <c r="E30" s="99"/>
      <c r="F30" s="99" t="s">
        <v>265</v>
      </c>
      <c r="G30" s="110">
        <v>4</v>
      </c>
    </row>
    <row r="31" spans="1:7" ht="14.1" customHeight="1" x14ac:dyDescent="0.15">
      <c r="A31" s="92">
        <v>10</v>
      </c>
      <c r="B31" s="93" t="s">
        <v>232</v>
      </c>
      <c r="C31" s="99" t="s">
        <v>85</v>
      </c>
      <c r="D31" s="99" t="s">
        <v>266</v>
      </c>
      <c r="E31" s="99"/>
      <c r="F31" s="99" t="s">
        <v>267</v>
      </c>
      <c r="G31" s="110">
        <v>4</v>
      </c>
    </row>
    <row r="32" spans="1:7" ht="14.1" customHeight="1" x14ac:dyDescent="0.15">
      <c r="A32" s="92">
        <v>11</v>
      </c>
      <c r="B32" s="93" t="s">
        <v>232</v>
      </c>
      <c r="C32" s="99" t="s">
        <v>85</v>
      </c>
      <c r="D32" s="99" t="s">
        <v>268</v>
      </c>
      <c r="E32" s="99" t="s">
        <v>269</v>
      </c>
      <c r="F32" s="99" t="s">
        <v>270</v>
      </c>
      <c r="G32" s="110">
        <v>4</v>
      </c>
    </row>
    <row r="33" spans="1:7" ht="14.1" customHeight="1" thickBot="1" x14ac:dyDescent="0.2">
      <c r="A33" s="103" t="s">
        <v>238</v>
      </c>
      <c r="B33" s="104"/>
      <c r="C33" s="105"/>
      <c r="D33" s="105"/>
      <c r="E33" s="105"/>
      <c r="F33" s="105" t="s">
        <v>271</v>
      </c>
      <c r="G33" s="106">
        <v>47</v>
      </c>
    </row>
    <row r="34" spans="1:7" ht="14.1" customHeight="1" thickBot="1" x14ac:dyDescent="0.2">
      <c r="A34" s="116" t="s">
        <v>93</v>
      </c>
      <c r="B34" s="116"/>
      <c r="C34" s="117"/>
      <c r="D34" s="117"/>
      <c r="E34" s="117"/>
      <c r="F34" s="117"/>
      <c r="G34" s="116"/>
    </row>
    <row r="35" spans="1:7" ht="14.1" customHeight="1" x14ac:dyDescent="0.15">
      <c r="A35" s="87" t="s">
        <v>86</v>
      </c>
      <c r="B35" s="88" t="s">
        <v>231</v>
      </c>
      <c r="C35" s="89" t="s">
        <v>78</v>
      </c>
      <c r="D35" s="89" t="s">
        <v>79</v>
      </c>
      <c r="E35" s="89" t="s">
        <v>80</v>
      </c>
      <c r="F35" s="89" t="s">
        <v>81</v>
      </c>
      <c r="G35" s="90" t="s">
        <v>82</v>
      </c>
    </row>
    <row r="36" spans="1:7" ht="14.1" customHeight="1" x14ac:dyDescent="0.15">
      <c r="A36" s="92">
        <v>1</v>
      </c>
      <c r="B36" s="93" t="s">
        <v>232</v>
      </c>
      <c r="C36" s="99" t="s">
        <v>91</v>
      </c>
      <c r="D36" s="99" t="s">
        <v>272</v>
      </c>
      <c r="E36" s="99"/>
      <c r="F36" s="99" t="s">
        <v>273</v>
      </c>
      <c r="G36" s="111">
        <v>7</v>
      </c>
    </row>
    <row r="37" spans="1:7" ht="14.1" customHeight="1" x14ac:dyDescent="0.15">
      <c r="A37" s="92">
        <v>2</v>
      </c>
      <c r="B37" s="93" t="s">
        <v>232</v>
      </c>
      <c r="C37" s="99" t="s">
        <v>18</v>
      </c>
      <c r="D37" s="99" t="s">
        <v>95</v>
      </c>
      <c r="E37" s="99"/>
      <c r="F37" s="99" t="s">
        <v>274</v>
      </c>
      <c r="G37" s="111">
        <v>5</v>
      </c>
    </row>
    <row r="38" spans="1:7" ht="14.1" customHeight="1" x14ac:dyDescent="0.15">
      <c r="A38" s="92">
        <v>3</v>
      </c>
      <c r="B38" s="93" t="s">
        <v>232</v>
      </c>
      <c r="C38" s="99" t="s">
        <v>197</v>
      </c>
      <c r="D38" s="99" t="s">
        <v>197</v>
      </c>
      <c r="E38" s="99"/>
      <c r="F38" s="99" t="s">
        <v>275</v>
      </c>
      <c r="G38" s="111">
        <v>8</v>
      </c>
    </row>
    <row r="39" spans="1:7" ht="14.1" customHeight="1" x14ac:dyDescent="0.15">
      <c r="A39" s="92">
        <v>4</v>
      </c>
      <c r="B39" s="93" t="s">
        <v>232</v>
      </c>
      <c r="C39" s="99" t="s">
        <v>20</v>
      </c>
      <c r="D39" s="99" t="s">
        <v>120</v>
      </c>
      <c r="E39" s="99"/>
      <c r="F39" s="99" t="s">
        <v>276</v>
      </c>
      <c r="G39" s="111">
        <v>6</v>
      </c>
    </row>
    <row r="40" spans="1:7" ht="14.1" customHeight="1" x14ac:dyDescent="0.15">
      <c r="A40" s="92">
        <v>5</v>
      </c>
      <c r="B40" s="100" t="s">
        <v>232</v>
      </c>
      <c r="C40" s="99" t="s">
        <v>85</v>
      </c>
      <c r="D40" s="99" t="s">
        <v>277</v>
      </c>
      <c r="E40" s="99" t="s">
        <v>278</v>
      </c>
      <c r="F40" s="99" t="s">
        <v>279</v>
      </c>
      <c r="G40" s="111">
        <v>4</v>
      </c>
    </row>
    <row r="41" spans="1:7" ht="14.1" customHeight="1" x14ac:dyDescent="0.15">
      <c r="A41" s="92">
        <v>6</v>
      </c>
      <c r="B41" s="100" t="s">
        <v>232</v>
      </c>
      <c r="C41" s="99" t="s">
        <v>85</v>
      </c>
      <c r="D41" s="99" t="s">
        <v>280</v>
      </c>
      <c r="E41" s="99" t="s">
        <v>281</v>
      </c>
      <c r="F41" s="99" t="s">
        <v>282</v>
      </c>
      <c r="G41" s="111">
        <v>5</v>
      </c>
    </row>
    <row r="42" spans="1:7" ht="14.1" customHeight="1" x14ac:dyDescent="0.15">
      <c r="A42" s="92">
        <v>7</v>
      </c>
      <c r="B42" s="100" t="s">
        <v>232</v>
      </c>
      <c r="C42" s="99" t="s">
        <v>85</v>
      </c>
      <c r="D42" s="99" t="s">
        <v>283</v>
      </c>
      <c r="E42" s="99"/>
      <c r="F42" s="99" t="s">
        <v>284</v>
      </c>
      <c r="G42" s="111">
        <v>5</v>
      </c>
    </row>
    <row r="43" spans="1:7" ht="14.1" customHeight="1" thickBot="1" x14ac:dyDescent="0.2">
      <c r="A43" s="103" t="s">
        <v>238</v>
      </c>
      <c r="B43" s="104"/>
      <c r="C43" s="105"/>
      <c r="D43" s="105"/>
      <c r="E43" s="105"/>
      <c r="F43" s="105" t="s">
        <v>285</v>
      </c>
      <c r="G43" s="118">
        <v>40</v>
      </c>
    </row>
    <row r="44" spans="1:7" ht="14.1" customHeight="1" thickBot="1" x14ac:dyDescent="0.2">
      <c r="A44" s="351" t="s">
        <v>88</v>
      </c>
      <c r="B44" s="351"/>
      <c r="C44" s="351"/>
      <c r="D44" s="117"/>
      <c r="E44" s="117"/>
      <c r="F44" s="117"/>
      <c r="G44" s="116"/>
    </row>
    <row r="45" spans="1:7" ht="14.1" customHeight="1" x14ac:dyDescent="0.15">
      <c r="A45" s="87" t="s">
        <v>94</v>
      </c>
      <c r="B45" s="88" t="s">
        <v>231</v>
      </c>
      <c r="C45" s="89" t="s">
        <v>78</v>
      </c>
      <c r="D45" s="89" t="s">
        <v>79</v>
      </c>
      <c r="E45" s="89" t="s">
        <v>80</v>
      </c>
      <c r="F45" s="89" t="s">
        <v>81</v>
      </c>
      <c r="G45" s="90" t="s">
        <v>82</v>
      </c>
    </row>
    <row r="46" spans="1:7" ht="14.1" customHeight="1" x14ac:dyDescent="0.15">
      <c r="A46" s="107">
        <v>1</v>
      </c>
      <c r="B46" s="112" t="s">
        <v>232</v>
      </c>
      <c r="C46" s="113" t="s">
        <v>91</v>
      </c>
      <c r="D46" s="113" t="s">
        <v>92</v>
      </c>
      <c r="E46" s="113"/>
      <c r="F46" s="113" t="s">
        <v>286</v>
      </c>
      <c r="G46" s="119">
        <v>7</v>
      </c>
    </row>
    <row r="47" spans="1:7" ht="14.1" customHeight="1" x14ac:dyDescent="0.15">
      <c r="A47" s="92">
        <v>2</v>
      </c>
      <c r="B47" s="93" t="s">
        <v>232</v>
      </c>
      <c r="C47" s="99" t="s">
        <v>20</v>
      </c>
      <c r="D47" s="99" t="s">
        <v>20</v>
      </c>
      <c r="E47" s="99"/>
      <c r="F47" s="99" t="s">
        <v>287</v>
      </c>
      <c r="G47" s="111">
        <v>7</v>
      </c>
    </row>
    <row r="48" spans="1:7" ht="14.1" customHeight="1" x14ac:dyDescent="0.15">
      <c r="A48" s="107">
        <v>3</v>
      </c>
      <c r="B48" s="93" t="s">
        <v>232</v>
      </c>
      <c r="C48" s="99" t="s">
        <v>18</v>
      </c>
      <c r="D48" s="99" t="s">
        <v>89</v>
      </c>
      <c r="E48" s="99"/>
      <c r="F48" s="99" t="s">
        <v>90</v>
      </c>
      <c r="G48" s="111">
        <v>4</v>
      </c>
    </row>
    <row r="49" spans="1:7" ht="14.1" customHeight="1" x14ac:dyDescent="0.15">
      <c r="A49" s="107">
        <v>4</v>
      </c>
      <c r="B49" s="100" t="s">
        <v>232</v>
      </c>
      <c r="C49" s="99" t="s">
        <v>85</v>
      </c>
      <c r="D49" s="99" t="s">
        <v>288</v>
      </c>
      <c r="E49" s="99" t="s">
        <v>289</v>
      </c>
      <c r="F49" s="99" t="s">
        <v>196</v>
      </c>
      <c r="G49" s="111">
        <v>6</v>
      </c>
    </row>
    <row r="50" spans="1:7" ht="14.1" customHeight="1" thickBot="1" x14ac:dyDescent="0.2">
      <c r="A50" s="103" t="s">
        <v>238</v>
      </c>
      <c r="B50" s="105"/>
      <c r="C50" s="105"/>
      <c r="D50" s="105"/>
      <c r="E50" s="105"/>
      <c r="F50" s="105" t="s">
        <v>239</v>
      </c>
      <c r="G50" s="118">
        <v>24</v>
      </c>
    </row>
    <row r="51" spans="1:7" ht="14.1" customHeight="1" thickBot="1" x14ac:dyDescent="0.2">
      <c r="A51" s="344" t="s">
        <v>290</v>
      </c>
      <c r="B51" s="344"/>
      <c r="C51" s="344"/>
      <c r="D51" s="344"/>
      <c r="E51" s="344"/>
      <c r="F51" s="344"/>
      <c r="G51" s="344"/>
    </row>
    <row r="52" spans="1:7" ht="14.1" customHeight="1" x14ac:dyDescent="0.15">
      <c r="A52" s="87" t="s">
        <v>94</v>
      </c>
      <c r="B52" s="89" t="s">
        <v>231</v>
      </c>
      <c r="C52" s="89"/>
      <c r="D52" s="89" t="s">
        <v>79</v>
      </c>
      <c r="E52" s="89" t="s">
        <v>80</v>
      </c>
      <c r="F52" s="89" t="s">
        <v>81</v>
      </c>
      <c r="G52" s="90" t="s">
        <v>82</v>
      </c>
    </row>
    <row r="53" spans="1:7" ht="14.1" customHeight="1" x14ac:dyDescent="0.15">
      <c r="A53" s="92">
        <v>1</v>
      </c>
      <c r="B53" s="99" t="s">
        <v>232</v>
      </c>
      <c r="C53" s="99" t="s">
        <v>85</v>
      </c>
      <c r="D53" s="99" t="s">
        <v>29</v>
      </c>
      <c r="E53" s="99"/>
      <c r="F53" s="99" t="s">
        <v>291</v>
      </c>
      <c r="G53" s="111">
        <v>7</v>
      </c>
    </row>
    <row r="54" spans="1:7" ht="14.1" customHeight="1" x14ac:dyDescent="0.15">
      <c r="A54" s="97">
        <v>2</v>
      </c>
      <c r="B54" s="94" t="s">
        <v>232</v>
      </c>
      <c r="C54" s="94" t="s">
        <v>85</v>
      </c>
      <c r="D54" s="94" t="s">
        <v>292</v>
      </c>
      <c r="E54" s="94"/>
      <c r="F54" s="94" t="s">
        <v>293</v>
      </c>
      <c r="G54" s="120">
        <v>6</v>
      </c>
    </row>
    <row r="55" spans="1:7" ht="14.25" thickBot="1" x14ac:dyDescent="0.2">
      <c r="A55" s="103" t="s">
        <v>238</v>
      </c>
      <c r="B55" s="121"/>
      <c r="C55" s="121"/>
      <c r="D55" s="121"/>
      <c r="E55" s="121"/>
      <c r="F55" s="105" t="s">
        <v>244</v>
      </c>
      <c r="G55" s="106">
        <v>13</v>
      </c>
    </row>
    <row r="56" spans="1:7" ht="14.25" thickBot="1" x14ac:dyDescent="0.2">
      <c r="A56" s="117"/>
      <c r="B56" s="117"/>
      <c r="C56" s="117"/>
      <c r="D56" s="117"/>
      <c r="E56" s="117"/>
      <c r="F56" s="117"/>
      <c r="G56" s="122"/>
    </row>
    <row r="57" spans="1:7" ht="14.25" thickBot="1" x14ac:dyDescent="0.2">
      <c r="A57" s="123"/>
      <c r="B57" s="124"/>
      <c r="C57" s="345" t="s">
        <v>294</v>
      </c>
      <c r="D57" s="346"/>
      <c r="E57" s="346"/>
      <c r="F57" s="125" t="s">
        <v>295</v>
      </c>
      <c r="G57" s="126">
        <v>169</v>
      </c>
    </row>
    <row r="60" spans="1:7" x14ac:dyDescent="0.15">
      <c r="C60" s="117"/>
      <c r="D60" s="117"/>
      <c r="E60" s="117"/>
      <c r="F60" s="117"/>
      <c r="G60" s="116"/>
    </row>
    <row r="61" spans="1:7" x14ac:dyDescent="0.15">
      <c r="C61" s="117"/>
      <c r="D61" s="117"/>
      <c r="E61" s="117"/>
      <c r="F61" s="117"/>
      <c r="G61" s="116"/>
    </row>
    <row r="62" spans="1:7" x14ac:dyDescent="0.15">
      <c r="C62" s="117"/>
      <c r="D62" s="117"/>
      <c r="E62" s="117"/>
      <c r="F62" s="117"/>
      <c r="G62" s="116"/>
    </row>
    <row r="63" spans="1:7" x14ac:dyDescent="0.15">
      <c r="C63" s="117"/>
      <c r="D63" s="117"/>
      <c r="E63" s="117"/>
      <c r="F63" s="117"/>
      <c r="G63" s="116"/>
    </row>
  </sheetData>
  <mergeCells count="8">
    <mergeCell ref="A51:G51"/>
    <mergeCell ref="C57:E57"/>
    <mergeCell ref="A1:G1"/>
    <mergeCell ref="F2:G2"/>
    <mergeCell ref="A9:G9"/>
    <mergeCell ref="A14:G14"/>
    <mergeCell ref="A20:G20"/>
    <mergeCell ref="A44:C44"/>
  </mergeCells>
  <phoneticPr fontId="5"/>
  <printOptions horizontalCentered="1" verticalCentered="1"/>
  <pageMargins left="0" right="0" top="0" bottom="0" header="0.31496062992125984" footer="0.31496062992125984"/>
  <pageSetup paperSize="9" orientation="portrait" horizontalDpi="360" verticalDpi="360" r:id="rId1"/>
  <headerFooter>
    <oddFooter>&amp;C3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A79A3-4185-458D-8A62-FB443DFF8AF2}">
  <dimension ref="A1:AA69"/>
  <sheetViews>
    <sheetView view="pageBreakPreview" topLeftCell="A7" zoomScaleNormal="100" zoomScaleSheetLayoutView="100" workbookViewId="0">
      <selection activeCell="AH44" sqref="AH44"/>
    </sheetView>
  </sheetViews>
  <sheetFormatPr defaultRowHeight="14.25" x14ac:dyDescent="0.15"/>
  <cols>
    <col min="1" max="2" width="4.625" style="30" customWidth="1"/>
    <col min="3" max="26" width="3.625" style="30" customWidth="1"/>
    <col min="27" max="27" width="3" style="3" customWidth="1"/>
    <col min="28" max="16384" width="9" style="3"/>
  </cols>
  <sheetData>
    <row r="1" spans="1:26" x14ac:dyDescent="0.15">
      <c r="A1" s="29"/>
    </row>
    <row r="2" spans="1:26" x14ac:dyDescent="0.15">
      <c r="A2" s="360" t="s">
        <v>296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</row>
    <row r="3" spans="1:26" x14ac:dyDescent="0.15">
      <c r="A3" s="360"/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</row>
    <row r="4" spans="1:26" x14ac:dyDescent="0.15">
      <c r="A4" s="29"/>
    </row>
    <row r="5" spans="1:26" x14ac:dyDescent="0.15">
      <c r="A5" s="29"/>
      <c r="C5" s="32"/>
      <c r="D5" s="33"/>
      <c r="E5" s="33"/>
      <c r="F5" s="33"/>
      <c r="G5" s="33"/>
      <c r="H5" s="34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2"/>
      <c r="Y5" s="33"/>
      <c r="Z5" s="34"/>
    </row>
    <row r="6" spans="1:26" x14ac:dyDescent="0.15">
      <c r="A6" s="29"/>
      <c r="C6" s="35"/>
      <c r="H6" s="36"/>
      <c r="X6" s="35"/>
      <c r="Z6" s="36"/>
    </row>
    <row r="7" spans="1:26" x14ac:dyDescent="0.15">
      <c r="A7" s="29"/>
      <c r="C7" s="35"/>
      <c r="H7" s="36"/>
      <c r="K7" s="32"/>
      <c r="L7" s="33"/>
      <c r="M7" s="33"/>
      <c r="N7" s="34" t="s">
        <v>297</v>
      </c>
      <c r="R7" s="32"/>
      <c r="S7" s="33"/>
      <c r="T7" s="33"/>
      <c r="U7" s="34" t="s">
        <v>298</v>
      </c>
      <c r="X7" s="35"/>
      <c r="Z7" s="36"/>
    </row>
    <row r="8" spans="1:26" x14ac:dyDescent="0.15">
      <c r="A8" s="29"/>
      <c r="C8" s="35"/>
      <c r="H8" s="36"/>
      <c r="K8" s="355" t="s">
        <v>299</v>
      </c>
      <c r="L8" s="353"/>
      <c r="M8" s="353"/>
      <c r="N8" s="356"/>
      <c r="R8" s="355" t="s">
        <v>300</v>
      </c>
      <c r="S8" s="353"/>
      <c r="T8" s="353"/>
      <c r="U8" s="356"/>
      <c r="X8" s="35"/>
      <c r="Y8" s="127"/>
      <c r="Z8" s="36"/>
    </row>
    <row r="9" spans="1:26" x14ac:dyDescent="0.15">
      <c r="A9" s="29"/>
      <c r="C9" s="35"/>
      <c r="H9" s="36"/>
      <c r="K9" s="357"/>
      <c r="L9" s="353"/>
      <c r="M9" s="353"/>
      <c r="N9" s="356"/>
      <c r="R9" s="357"/>
      <c r="S9" s="353"/>
      <c r="T9" s="353"/>
      <c r="U9" s="356"/>
      <c r="X9" s="35"/>
      <c r="Y9" s="127"/>
      <c r="Z9" s="36"/>
    </row>
    <row r="10" spans="1:26" x14ac:dyDescent="0.15">
      <c r="A10" s="29"/>
      <c r="C10" s="35"/>
      <c r="H10" s="36"/>
      <c r="K10" s="37"/>
      <c r="L10" s="38"/>
      <c r="M10" s="38"/>
      <c r="N10" s="39"/>
      <c r="R10" s="37"/>
      <c r="S10" s="38"/>
      <c r="T10" s="38"/>
      <c r="U10" s="39"/>
      <c r="X10" s="35"/>
      <c r="Y10" s="127"/>
      <c r="Z10" s="36"/>
    </row>
    <row r="11" spans="1:26" x14ac:dyDescent="0.15">
      <c r="A11" s="29"/>
      <c r="C11" s="35"/>
      <c r="H11" s="36"/>
      <c r="X11" s="35"/>
      <c r="Z11" s="36"/>
    </row>
    <row r="12" spans="1:26" x14ac:dyDescent="0.15">
      <c r="A12" s="29"/>
      <c r="C12" s="35"/>
      <c r="E12" s="353" t="s">
        <v>301</v>
      </c>
      <c r="F12" s="353"/>
      <c r="H12" s="36"/>
      <c r="X12" s="35"/>
      <c r="Y12" s="127" t="s">
        <v>302</v>
      </c>
      <c r="Z12" s="36"/>
    </row>
    <row r="13" spans="1:26" x14ac:dyDescent="0.15">
      <c r="A13" s="29"/>
      <c r="C13" s="35"/>
      <c r="E13" s="353"/>
      <c r="F13" s="353"/>
      <c r="H13" s="36"/>
      <c r="X13" s="35"/>
      <c r="Y13" s="127"/>
      <c r="Z13" s="36"/>
    </row>
    <row r="14" spans="1:26" x14ac:dyDescent="0.15">
      <c r="A14" s="29"/>
      <c r="C14" s="35"/>
      <c r="H14" s="36"/>
      <c r="K14" s="32"/>
      <c r="L14" s="33"/>
      <c r="M14" s="33"/>
      <c r="N14" s="34" t="s">
        <v>298</v>
      </c>
      <c r="R14" s="32"/>
      <c r="S14" s="33"/>
      <c r="T14" s="33"/>
      <c r="U14" s="34" t="s">
        <v>297</v>
      </c>
      <c r="X14" s="35"/>
      <c r="Y14" s="127"/>
      <c r="Z14" s="36"/>
    </row>
    <row r="15" spans="1:26" x14ac:dyDescent="0.15">
      <c r="A15" s="29"/>
      <c r="C15" s="35"/>
      <c r="H15" s="36"/>
      <c r="K15" s="355" t="s">
        <v>303</v>
      </c>
      <c r="L15" s="353"/>
      <c r="M15" s="353"/>
      <c r="N15" s="356"/>
      <c r="R15" s="355" t="s">
        <v>304</v>
      </c>
      <c r="S15" s="353"/>
      <c r="T15" s="353"/>
      <c r="U15" s="356"/>
      <c r="X15" s="35"/>
      <c r="Y15" s="127" t="s">
        <v>305</v>
      </c>
      <c r="Z15" s="36"/>
    </row>
    <row r="16" spans="1:26" x14ac:dyDescent="0.15">
      <c r="A16" s="29"/>
      <c r="C16" s="35"/>
      <c r="E16" s="353" t="s">
        <v>306</v>
      </c>
      <c r="F16" s="353"/>
      <c r="H16" s="36"/>
      <c r="K16" s="357"/>
      <c r="L16" s="353"/>
      <c r="M16" s="353"/>
      <c r="N16" s="356"/>
      <c r="R16" s="357"/>
      <c r="S16" s="353"/>
      <c r="T16" s="353"/>
      <c r="U16" s="356"/>
      <c r="X16" s="35"/>
      <c r="Y16" s="127"/>
      <c r="Z16" s="36"/>
    </row>
    <row r="17" spans="1:26" x14ac:dyDescent="0.15">
      <c r="A17" s="29"/>
      <c r="C17" s="35"/>
      <c r="E17" s="353"/>
      <c r="F17" s="353"/>
      <c r="H17" s="36"/>
      <c r="K17" s="37"/>
      <c r="L17" s="38"/>
      <c r="M17" s="38"/>
      <c r="N17" s="39"/>
      <c r="R17" s="37"/>
      <c r="S17" s="38"/>
      <c r="T17" s="38"/>
      <c r="U17" s="39"/>
      <c r="X17" s="35"/>
      <c r="Y17" s="127"/>
      <c r="Z17" s="36"/>
    </row>
    <row r="18" spans="1:26" x14ac:dyDescent="0.15">
      <c r="A18" s="29"/>
      <c r="C18" s="35"/>
      <c r="H18" s="36"/>
      <c r="X18" s="35"/>
      <c r="Y18" s="127" t="s">
        <v>307</v>
      </c>
      <c r="Z18" s="36"/>
    </row>
    <row r="19" spans="1:26" x14ac:dyDescent="0.15">
      <c r="A19" s="29"/>
      <c r="C19" s="35"/>
      <c r="H19" s="36"/>
      <c r="X19" s="35"/>
      <c r="Y19" s="127"/>
      <c r="Z19" s="36"/>
    </row>
    <row r="20" spans="1:26" x14ac:dyDescent="0.15">
      <c r="A20" s="29"/>
      <c r="C20" s="35"/>
      <c r="E20" s="353" t="s">
        <v>308</v>
      </c>
      <c r="F20" s="353"/>
      <c r="H20" s="36"/>
      <c r="X20" s="35"/>
      <c r="Z20" s="36"/>
    </row>
    <row r="21" spans="1:26" x14ac:dyDescent="0.15">
      <c r="A21" s="29"/>
      <c r="C21" s="35"/>
      <c r="E21" s="353"/>
      <c r="F21" s="353"/>
      <c r="H21" s="36"/>
      <c r="K21" s="32"/>
      <c r="L21" s="33"/>
      <c r="M21" s="33"/>
      <c r="N21" s="34" t="s">
        <v>297</v>
      </c>
      <c r="R21" s="32"/>
      <c r="S21" s="33"/>
      <c r="T21" s="33"/>
      <c r="U21" s="34" t="s">
        <v>298</v>
      </c>
      <c r="X21" s="35"/>
      <c r="Y21" s="127" t="s">
        <v>309</v>
      </c>
      <c r="Z21" s="36"/>
    </row>
    <row r="22" spans="1:26" x14ac:dyDescent="0.15">
      <c r="A22" s="29"/>
      <c r="C22" s="35"/>
      <c r="H22" s="36"/>
      <c r="K22" s="355" t="s">
        <v>310</v>
      </c>
      <c r="L22" s="353"/>
      <c r="M22" s="353"/>
      <c r="N22" s="356"/>
      <c r="R22" s="355" t="s">
        <v>311</v>
      </c>
      <c r="S22" s="353"/>
      <c r="T22" s="353"/>
      <c r="U22" s="356"/>
      <c r="X22" s="35"/>
      <c r="Y22" s="127"/>
      <c r="Z22" s="36"/>
    </row>
    <row r="23" spans="1:26" x14ac:dyDescent="0.15">
      <c r="A23" s="29"/>
      <c r="C23" s="35"/>
      <c r="H23" s="36"/>
      <c r="K23" s="357"/>
      <c r="L23" s="353"/>
      <c r="M23" s="353"/>
      <c r="N23" s="356"/>
      <c r="R23" s="357"/>
      <c r="S23" s="353"/>
      <c r="T23" s="353"/>
      <c r="U23" s="356"/>
      <c r="X23" s="35"/>
      <c r="Z23" s="36"/>
    </row>
    <row r="24" spans="1:26" x14ac:dyDescent="0.15">
      <c r="A24" s="29"/>
      <c r="C24" s="35"/>
      <c r="H24" s="36"/>
      <c r="K24" s="37"/>
      <c r="L24" s="38"/>
      <c r="M24" s="38"/>
      <c r="N24" s="39"/>
      <c r="R24" s="37"/>
      <c r="S24" s="38"/>
      <c r="T24" s="38"/>
      <c r="U24" s="39"/>
      <c r="X24" s="35"/>
      <c r="Y24" s="127"/>
      <c r="Z24" s="36"/>
    </row>
    <row r="25" spans="1:26" x14ac:dyDescent="0.15">
      <c r="A25" s="29"/>
      <c r="C25" s="35"/>
      <c r="H25" s="36"/>
      <c r="K25" s="33"/>
      <c r="L25" s="33"/>
      <c r="M25" s="33"/>
      <c r="N25" s="33"/>
      <c r="X25" s="35"/>
      <c r="Z25" s="36"/>
    </row>
    <row r="26" spans="1:26" x14ac:dyDescent="0.15">
      <c r="A26" s="29"/>
      <c r="C26" s="35"/>
      <c r="H26" s="36"/>
      <c r="X26" s="35"/>
      <c r="Z26" s="36"/>
    </row>
    <row r="27" spans="1:26" x14ac:dyDescent="0.15">
      <c r="A27" s="29"/>
      <c r="C27" s="35"/>
      <c r="H27" s="36"/>
      <c r="K27" s="38"/>
      <c r="L27" s="38"/>
      <c r="M27" s="38"/>
      <c r="N27" s="38"/>
      <c r="X27" s="35"/>
      <c r="Z27" s="36"/>
    </row>
    <row r="28" spans="1:26" x14ac:dyDescent="0.15">
      <c r="A28" s="29"/>
      <c r="C28" s="35"/>
      <c r="H28" s="36"/>
      <c r="K28" s="32"/>
      <c r="L28" s="33"/>
      <c r="M28" s="33"/>
      <c r="N28" s="34" t="s">
        <v>298</v>
      </c>
      <c r="R28" s="32"/>
      <c r="S28" s="33"/>
      <c r="T28" s="33"/>
      <c r="U28" s="34" t="s">
        <v>297</v>
      </c>
      <c r="X28" s="128"/>
      <c r="Y28" s="129"/>
      <c r="Z28" s="130"/>
    </row>
    <row r="29" spans="1:26" x14ac:dyDescent="0.15">
      <c r="A29" s="29"/>
      <c r="C29" s="32"/>
      <c r="D29" s="33"/>
      <c r="E29" s="33"/>
      <c r="F29" s="33"/>
      <c r="G29" s="33"/>
      <c r="H29" s="34"/>
      <c r="K29" s="355" t="s">
        <v>312</v>
      </c>
      <c r="L29" s="353"/>
      <c r="M29" s="353"/>
      <c r="N29" s="356"/>
      <c r="R29" s="355" t="s">
        <v>313</v>
      </c>
      <c r="S29" s="353"/>
      <c r="T29" s="353"/>
      <c r="U29" s="356"/>
      <c r="X29" s="35"/>
      <c r="Z29" s="36"/>
    </row>
    <row r="30" spans="1:26" x14ac:dyDescent="0.15">
      <c r="A30" s="29"/>
      <c r="C30" s="35"/>
      <c r="H30" s="353" t="s">
        <v>314</v>
      </c>
      <c r="I30" s="353"/>
      <c r="K30" s="357"/>
      <c r="L30" s="353"/>
      <c r="M30" s="353"/>
      <c r="N30" s="356"/>
      <c r="R30" s="357"/>
      <c r="S30" s="353"/>
      <c r="T30" s="353"/>
      <c r="U30" s="356"/>
      <c r="X30" s="35"/>
      <c r="Z30" s="36"/>
    </row>
    <row r="31" spans="1:26" x14ac:dyDescent="0.15">
      <c r="A31" s="29"/>
      <c r="C31" s="35"/>
      <c r="H31" s="36"/>
      <c r="K31" s="37"/>
      <c r="L31" s="38"/>
      <c r="M31" s="38"/>
      <c r="N31" s="39"/>
      <c r="R31" s="37"/>
      <c r="S31" s="38"/>
      <c r="T31" s="38"/>
      <c r="U31" s="39"/>
      <c r="X31" s="35"/>
      <c r="Y31" s="127" t="s">
        <v>315</v>
      </c>
      <c r="Z31" s="36"/>
    </row>
    <row r="32" spans="1:26" x14ac:dyDescent="0.15">
      <c r="A32" s="29"/>
      <c r="C32" s="35"/>
      <c r="E32" s="354" t="s">
        <v>316</v>
      </c>
      <c r="F32" s="354"/>
      <c r="H32" s="36"/>
      <c r="K32" s="33"/>
      <c r="L32" s="33"/>
      <c r="M32" s="33"/>
      <c r="N32" s="33"/>
      <c r="X32" s="35"/>
      <c r="Y32" s="127"/>
      <c r="Z32" s="36"/>
    </row>
    <row r="33" spans="1:26" x14ac:dyDescent="0.15">
      <c r="A33" s="29"/>
      <c r="C33" s="35"/>
      <c r="D33" s="131"/>
      <c r="E33" s="354"/>
      <c r="F33" s="354"/>
      <c r="G33" s="127"/>
      <c r="H33" s="36"/>
      <c r="X33" s="35"/>
      <c r="Y33" s="127"/>
      <c r="Z33" s="36"/>
    </row>
    <row r="34" spans="1:26" x14ac:dyDescent="0.15">
      <c r="A34" s="29"/>
      <c r="C34" s="35"/>
      <c r="D34" s="127"/>
      <c r="E34" s="354"/>
      <c r="F34" s="354"/>
      <c r="G34" s="127"/>
      <c r="H34" s="36"/>
      <c r="K34" s="38"/>
      <c r="L34" s="38"/>
      <c r="M34" s="38"/>
      <c r="N34" s="38"/>
      <c r="X34" s="35"/>
      <c r="Y34" s="127" t="s">
        <v>317</v>
      </c>
      <c r="Z34" s="36"/>
    </row>
    <row r="35" spans="1:26" x14ac:dyDescent="0.15">
      <c r="A35" s="29"/>
      <c r="C35" s="35"/>
      <c r="E35" s="354"/>
      <c r="F35" s="354"/>
      <c r="H35" s="36"/>
      <c r="K35" s="32"/>
      <c r="L35" s="33"/>
      <c r="M35" s="33"/>
      <c r="N35" s="34" t="s">
        <v>318</v>
      </c>
      <c r="X35" s="35"/>
      <c r="Z35" s="36"/>
    </row>
    <row r="36" spans="1:26" x14ac:dyDescent="0.15">
      <c r="A36" s="29"/>
      <c r="C36" s="35"/>
      <c r="E36" s="354"/>
      <c r="F36" s="354"/>
      <c r="H36" s="36"/>
      <c r="K36" s="355" t="s">
        <v>319</v>
      </c>
      <c r="L36" s="353"/>
      <c r="M36" s="353"/>
      <c r="N36" s="356"/>
      <c r="R36" s="358"/>
      <c r="S36" s="353"/>
      <c r="T36" s="353"/>
      <c r="U36" s="353"/>
      <c r="X36" s="35"/>
      <c r="Y36" s="127"/>
      <c r="Z36" s="36"/>
    </row>
    <row r="37" spans="1:26" x14ac:dyDescent="0.15">
      <c r="A37" s="29"/>
      <c r="C37" s="35"/>
      <c r="E37" s="354"/>
      <c r="F37" s="354"/>
      <c r="H37" s="36"/>
      <c r="K37" s="357"/>
      <c r="L37" s="353"/>
      <c r="M37" s="353"/>
      <c r="N37" s="356"/>
      <c r="R37" s="353"/>
      <c r="S37" s="353"/>
      <c r="T37" s="353"/>
      <c r="U37" s="353"/>
      <c r="X37" s="35"/>
      <c r="Y37" s="127" t="s">
        <v>320</v>
      </c>
      <c r="Z37" s="36"/>
    </row>
    <row r="38" spans="1:26" x14ac:dyDescent="0.15">
      <c r="A38" s="29"/>
      <c r="C38" s="35"/>
      <c r="E38" s="354"/>
      <c r="F38" s="354"/>
      <c r="H38" s="36"/>
      <c r="I38" s="35"/>
      <c r="K38" s="37"/>
      <c r="L38" s="38"/>
      <c r="M38" s="38"/>
      <c r="N38" s="39"/>
      <c r="X38" s="35"/>
      <c r="Y38" s="127"/>
      <c r="Z38" s="36"/>
    </row>
    <row r="39" spans="1:26" x14ac:dyDescent="0.15">
      <c r="A39" s="29"/>
      <c r="C39" s="35"/>
      <c r="D39" s="131"/>
      <c r="E39" s="354"/>
      <c r="F39" s="354"/>
      <c r="G39" s="127"/>
      <c r="I39" s="35"/>
      <c r="X39" s="35"/>
      <c r="Y39" s="127"/>
      <c r="Z39" s="36"/>
    </row>
    <row r="40" spans="1:26" x14ac:dyDescent="0.15">
      <c r="A40" s="29"/>
      <c r="C40" s="35"/>
      <c r="D40" s="127"/>
      <c r="E40" s="354"/>
      <c r="F40" s="354"/>
      <c r="G40" s="127"/>
      <c r="H40" s="36"/>
      <c r="X40" s="37"/>
      <c r="Y40" s="353" t="s">
        <v>314</v>
      </c>
      <c r="Z40" s="356"/>
    </row>
    <row r="41" spans="1:26" x14ac:dyDescent="0.15">
      <c r="A41" s="29"/>
      <c r="C41" s="35"/>
      <c r="E41" s="354"/>
      <c r="F41" s="354"/>
      <c r="H41" s="36"/>
      <c r="I41" s="32"/>
      <c r="J41" s="33"/>
      <c r="K41" s="33"/>
      <c r="L41" s="33"/>
      <c r="M41" s="32"/>
      <c r="N41" s="33"/>
      <c r="O41" s="34"/>
      <c r="U41" s="32"/>
      <c r="V41" s="33"/>
      <c r="W41" s="33"/>
      <c r="X41" s="33"/>
      <c r="Z41" s="36"/>
    </row>
    <row r="42" spans="1:26" x14ac:dyDescent="0.15">
      <c r="A42" s="29"/>
      <c r="C42" s="35"/>
      <c r="E42" s="354"/>
      <c r="F42" s="354"/>
      <c r="H42" s="36"/>
      <c r="I42" s="35"/>
      <c r="J42" s="353" t="s">
        <v>321</v>
      </c>
      <c r="K42" s="353"/>
      <c r="M42" s="357" t="s">
        <v>96</v>
      </c>
      <c r="N42" s="353"/>
      <c r="O42" s="356"/>
      <c r="U42" s="35"/>
      <c r="Z42" s="36"/>
    </row>
    <row r="43" spans="1:26" x14ac:dyDescent="0.15">
      <c r="A43" s="29"/>
      <c r="C43" s="35"/>
      <c r="E43" s="354"/>
      <c r="F43" s="354"/>
      <c r="H43" s="36"/>
      <c r="I43" s="35"/>
      <c r="J43" s="353" t="s">
        <v>322</v>
      </c>
      <c r="K43" s="353"/>
      <c r="M43" s="35"/>
      <c r="O43" s="36"/>
      <c r="U43" s="35"/>
      <c r="Z43" s="36"/>
    </row>
    <row r="44" spans="1:26" x14ac:dyDescent="0.15">
      <c r="A44" s="29"/>
      <c r="C44" s="35"/>
      <c r="E44" s="354"/>
      <c r="F44" s="354"/>
      <c r="H44" s="36"/>
      <c r="I44" s="35"/>
      <c r="L44" s="353" t="s">
        <v>314</v>
      </c>
      <c r="M44" s="353"/>
      <c r="N44" s="38"/>
      <c r="O44" s="39"/>
      <c r="P44" s="37"/>
      <c r="Q44" s="353" t="s">
        <v>323</v>
      </c>
      <c r="R44" s="353"/>
      <c r="S44" s="353"/>
      <c r="T44" s="39"/>
      <c r="U44" s="35"/>
      <c r="Z44" s="36"/>
    </row>
    <row r="45" spans="1:26" x14ac:dyDescent="0.15">
      <c r="A45" s="29"/>
      <c r="C45" s="35"/>
      <c r="D45" s="131"/>
      <c r="E45" s="354"/>
      <c r="F45" s="354"/>
      <c r="G45" s="127"/>
      <c r="H45" s="36"/>
      <c r="M45" s="33"/>
      <c r="Z45" s="36"/>
    </row>
    <row r="46" spans="1:26" x14ac:dyDescent="0.15">
      <c r="A46" s="29"/>
      <c r="C46" s="35"/>
      <c r="D46" s="127"/>
      <c r="E46" s="354"/>
      <c r="F46" s="354"/>
      <c r="G46" s="127"/>
      <c r="H46" s="36"/>
      <c r="Z46" s="36"/>
    </row>
    <row r="47" spans="1:26" x14ac:dyDescent="0.15">
      <c r="A47" s="29"/>
      <c r="C47" s="35"/>
      <c r="E47" s="354"/>
      <c r="F47" s="354"/>
      <c r="H47" s="132"/>
      <c r="I47" s="133"/>
      <c r="Z47" s="36"/>
    </row>
    <row r="48" spans="1:26" x14ac:dyDescent="0.15">
      <c r="A48" s="29"/>
      <c r="C48" s="35"/>
      <c r="E48" s="354"/>
      <c r="F48" s="354"/>
      <c r="H48" s="132"/>
      <c r="I48" s="133"/>
      <c r="Z48" s="36"/>
    </row>
    <row r="49" spans="1:27" x14ac:dyDescent="0.15">
      <c r="A49" s="29"/>
      <c r="B49" s="29"/>
      <c r="C49" s="134"/>
      <c r="D49" s="29"/>
      <c r="E49" s="354"/>
      <c r="F49" s="354"/>
      <c r="G49" s="29"/>
      <c r="H49" s="359" t="s">
        <v>314</v>
      </c>
      <c r="I49" s="35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Z49" s="36"/>
    </row>
    <row r="50" spans="1:27" x14ac:dyDescent="0.15">
      <c r="A50" s="29"/>
      <c r="C50" s="37"/>
      <c r="D50" s="38"/>
      <c r="E50" s="38"/>
      <c r="F50" s="38"/>
      <c r="G50" s="38"/>
      <c r="H50" s="38"/>
      <c r="I50" s="35"/>
      <c r="Z50" s="36"/>
    </row>
    <row r="51" spans="1:27" x14ac:dyDescent="0.15">
      <c r="A51" s="29"/>
      <c r="H51" s="36"/>
      <c r="I51" s="35"/>
      <c r="U51" s="32"/>
      <c r="V51" s="33"/>
      <c r="W51" s="33"/>
      <c r="X51" s="34"/>
      <c r="Z51" s="36"/>
    </row>
    <row r="52" spans="1:27" x14ac:dyDescent="0.15">
      <c r="I52" s="35"/>
      <c r="N52" s="353" t="s">
        <v>324</v>
      </c>
      <c r="O52" s="353"/>
      <c r="P52" s="353"/>
      <c r="Q52" s="353"/>
      <c r="U52" s="35"/>
      <c r="X52" s="36"/>
      <c r="Z52" s="36"/>
    </row>
    <row r="53" spans="1:27" x14ac:dyDescent="0.15">
      <c r="I53" s="35"/>
      <c r="K53" s="132"/>
      <c r="L53" s="135"/>
      <c r="M53" s="136"/>
      <c r="N53" s="353"/>
      <c r="O53" s="353"/>
      <c r="P53" s="353"/>
      <c r="Q53" s="353"/>
      <c r="R53" s="33"/>
      <c r="S53" s="33"/>
      <c r="T53" s="34"/>
      <c r="U53" s="35"/>
      <c r="V53" s="353" t="s">
        <v>97</v>
      </c>
      <c r="W53" s="353"/>
      <c r="X53" s="36"/>
      <c r="Z53" s="36"/>
    </row>
    <row r="54" spans="1:27" x14ac:dyDescent="0.15">
      <c r="I54" s="37"/>
      <c r="J54" s="38"/>
      <c r="K54" s="39"/>
      <c r="L54" s="35"/>
      <c r="R54" s="353" t="s">
        <v>325</v>
      </c>
      <c r="S54" s="353"/>
      <c r="T54" s="127"/>
      <c r="U54" s="35"/>
      <c r="X54" s="36"/>
      <c r="Z54" s="36"/>
    </row>
    <row r="55" spans="1:27" x14ac:dyDescent="0.15">
      <c r="M55" s="132"/>
      <c r="N55" s="132"/>
      <c r="R55" s="353" t="s">
        <v>326</v>
      </c>
      <c r="S55" s="353"/>
      <c r="T55" s="127"/>
      <c r="U55" s="37"/>
      <c r="V55" s="38"/>
      <c r="W55" s="38"/>
      <c r="X55" s="39"/>
      <c r="Y55" s="38"/>
      <c r="Z55" s="39"/>
    </row>
    <row r="56" spans="1:27" x14ac:dyDescent="0.15">
      <c r="M56" s="132"/>
      <c r="N56" s="132"/>
    </row>
    <row r="57" spans="1:27" x14ac:dyDescent="0.15">
      <c r="M57" s="132"/>
      <c r="N57" s="132"/>
    </row>
    <row r="58" spans="1:27" x14ac:dyDescent="0.15">
      <c r="M58" s="132"/>
      <c r="N58" s="132"/>
    </row>
    <row r="59" spans="1:27" x14ac:dyDescent="0.15">
      <c r="M59" s="132"/>
      <c r="N59" s="132"/>
    </row>
    <row r="60" spans="1:27" ht="15.75" customHeight="1" x14ac:dyDescent="0.15">
      <c r="M60" s="353"/>
      <c r="N60" s="353"/>
    </row>
    <row r="61" spans="1:27" x14ac:dyDescent="0.15"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</row>
    <row r="64" spans="1:27" x14ac:dyDescent="0.15">
      <c r="A64" s="29"/>
      <c r="B64" s="29"/>
      <c r="C64" s="29"/>
      <c r="D64" s="29"/>
      <c r="E64" s="29"/>
      <c r="F64" s="29"/>
      <c r="G64" s="29"/>
      <c r="H64" s="29"/>
    </row>
    <row r="65" spans="1:27" x14ac:dyDescent="0.15">
      <c r="B65" s="352"/>
      <c r="C65" s="352"/>
      <c r="D65" s="352"/>
      <c r="E65" s="352"/>
      <c r="F65" s="352"/>
      <c r="G65" s="352"/>
      <c r="H65" s="352"/>
      <c r="I65" s="352"/>
      <c r="J65" s="352"/>
      <c r="K65" s="352"/>
      <c r="L65" s="352"/>
      <c r="M65" s="352"/>
      <c r="N65" s="352"/>
      <c r="O65" s="352"/>
      <c r="P65" s="352"/>
      <c r="Q65" s="352"/>
      <c r="R65" s="352"/>
      <c r="S65" s="352"/>
      <c r="T65" s="352"/>
      <c r="U65" s="352"/>
      <c r="V65" s="352"/>
      <c r="W65" s="352"/>
      <c r="X65" s="352"/>
      <c r="Y65" s="352"/>
      <c r="Z65" s="352"/>
      <c r="AA65" s="352"/>
    </row>
    <row r="66" spans="1:27" x14ac:dyDescent="0.15"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</row>
    <row r="67" spans="1:27" x14ac:dyDescent="0.15">
      <c r="A67" s="139"/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40"/>
      <c r="X67" s="140"/>
      <c r="Y67" s="140"/>
      <c r="Z67" s="140"/>
    </row>
    <row r="69" spans="1:27" x14ac:dyDescent="0.15"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</row>
  </sheetData>
  <mergeCells count="30">
    <mergeCell ref="A2:Z3"/>
    <mergeCell ref="K8:N9"/>
    <mergeCell ref="R8:U9"/>
    <mergeCell ref="E12:F13"/>
    <mergeCell ref="K15:N16"/>
    <mergeCell ref="R15:U16"/>
    <mergeCell ref="E16:F17"/>
    <mergeCell ref="E20:F21"/>
    <mergeCell ref="K22:N23"/>
    <mergeCell ref="R22:U23"/>
    <mergeCell ref="K29:N30"/>
    <mergeCell ref="R29:U30"/>
    <mergeCell ref="H30:I30"/>
    <mergeCell ref="E32:F49"/>
    <mergeCell ref="K36:N37"/>
    <mergeCell ref="R36:U37"/>
    <mergeCell ref="Y40:Z40"/>
    <mergeCell ref="J42:K42"/>
    <mergeCell ref="M42:O42"/>
    <mergeCell ref="J43:K43"/>
    <mergeCell ref="L44:M44"/>
    <mergeCell ref="Q44:S44"/>
    <mergeCell ref="H49:I49"/>
    <mergeCell ref="B65:AA65"/>
    <mergeCell ref="N52:Q52"/>
    <mergeCell ref="N53:Q53"/>
    <mergeCell ref="V53:W53"/>
    <mergeCell ref="R54:S54"/>
    <mergeCell ref="R55:S55"/>
    <mergeCell ref="M60:N60"/>
  </mergeCells>
  <phoneticPr fontId="5"/>
  <printOptions horizontalCentered="1" verticalCentered="1"/>
  <pageMargins left="0.31496062992125984" right="0.31496062992125984" top="0.35433070866141736" bottom="0.55118110236220474" header="0" footer="0"/>
  <pageSetup paperSize="9" scale="90" orientation="portrait" r:id="rId1"/>
  <headerFooter>
    <oddFooter>&amp;C4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72"/>
  <sheetViews>
    <sheetView view="pageLayout" zoomScaleNormal="100" workbookViewId="0">
      <selection activeCell="E8" sqref="E8:F9"/>
    </sheetView>
  </sheetViews>
  <sheetFormatPr defaultRowHeight="14.25" x14ac:dyDescent="0.15"/>
  <cols>
    <col min="1" max="1" width="0.375" style="30" customWidth="1"/>
    <col min="2" max="2" width="13.625" style="61" customWidth="1"/>
    <col min="3" max="15" width="6.5" style="30" customWidth="1"/>
    <col min="16" max="16" width="6.5" style="3" customWidth="1"/>
    <col min="17" max="16384" width="9" style="3"/>
  </cols>
  <sheetData>
    <row r="1" spans="1:16" x14ac:dyDescent="0.15">
      <c r="A1" s="29"/>
    </row>
    <row r="2" spans="1:16" ht="21" x14ac:dyDescent="0.15">
      <c r="A2" s="418" t="s">
        <v>190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</row>
    <row r="3" spans="1:16" x14ac:dyDescent="0.15">
      <c r="A3" s="29"/>
    </row>
    <row r="4" spans="1:16" x14ac:dyDescent="0.15">
      <c r="A4" s="29"/>
      <c r="B4" s="419" t="s">
        <v>98</v>
      </c>
      <c r="C4" s="419"/>
    </row>
    <row r="5" spans="1:16" ht="15" thickBot="1" x14ac:dyDescent="0.2">
      <c r="A5" s="29"/>
      <c r="B5" s="420"/>
      <c r="C5" s="420"/>
    </row>
    <row r="6" spans="1:16" x14ac:dyDescent="0.15">
      <c r="A6" s="29"/>
      <c r="B6" s="62"/>
      <c r="C6" s="421" t="s">
        <v>99</v>
      </c>
      <c r="D6" s="410"/>
      <c r="E6" s="409" t="s">
        <v>100</v>
      </c>
      <c r="F6" s="410"/>
      <c r="G6" s="409" t="s">
        <v>101</v>
      </c>
      <c r="H6" s="410"/>
      <c r="I6" s="409" t="s">
        <v>102</v>
      </c>
      <c r="J6" s="410"/>
      <c r="K6" s="433" t="s">
        <v>103</v>
      </c>
      <c r="L6" s="434"/>
      <c r="M6" s="409" t="s">
        <v>104</v>
      </c>
      <c r="N6" s="410"/>
      <c r="O6" s="425" t="s">
        <v>105</v>
      </c>
      <c r="P6" s="426"/>
    </row>
    <row r="7" spans="1:16" ht="15" thickBot="1" x14ac:dyDescent="0.2">
      <c r="A7" s="29"/>
      <c r="B7" s="63"/>
      <c r="C7" s="422"/>
      <c r="D7" s="423"/>
      <c r="E7" s="424"/>
      <c r="F7" s="423"/>
      <c r="G7" s="424"/>
      <c r="H7" s="423"/>
      <c r="I7" s="424"/>
      <c r="J7" s="423"/>
      <c r="K7" s="435"/>
      <c r="L7" s="436"/>
      <c r="M7" s="411"/>
      <c r="N7" s="412"/>
      <c r="O7" s="427"/>
      <c r="P7" s="428"/>
    </row>
    <row r="8" spans="1:16" ht="15" thickTop="1" x14ac:dyDescent="0.15">
      <c r="A8" s="29"/>
      <c r="B8" s="64" t="s">
        <v>224</v>
      </c>
      <c r="C8" s="429" t="s">
        <v>106</v>
      </c>
      <c r="D8" s="430"/>
      <c r="E8" s="431" t="s">
        <v>107</v>
      </c>
      <c r="F8" s="430"/>
      <c r="G8" s="431" t="s">
        <v>108</v>
      </c>
      <c r="H8" s="430"/>
      <c r="I8" s="431" t="s">
        <v>109</v>
      </c>
      <c r="J8" s="430"/>
      <c r="K8" s="431" t="s">
        <v>110</v>
      </c>
      <c r="L8" s="430"/>
      <c r="M8" s="431" t="s">
        <v>111</v>
      </c>
      <c r="N8" s="430"/>
      <c r="O8" s="431"/>
      <c r="P8" s="432"/>
    </row>
    <row r="9" spans="1:16" x14ac:dyDescent="0.15">
      <c r="A9" s="29"/>
      <c r="B9" s="65" t="s">
        <v>112</v>
      </c>
      <c r="C9" s="369"/>
      <c r="D9" s="365"/>
      <c r="E9" s="364"/>
      <c r="F9" s="365"/>
      <c r="G9" s="364"/>
      <c r="H9" s="365"/>
      <c r="I9" s="364"/>
      <c r="J9" s="365"/>
      <c r="K9" s="364"/>
      <c r="L9" s="365"/>
      <c r="M9" s="364"/>
      <c r="N9" s="365"/>
      <c r="O9" s="364"/>
      <c r="P9" s="367"/>
    </row>
    <row r="10" spans="1:16" x14ac:dyDescent="0.15">
      <c r="A10" s="29"/>
      <c r="B10" s="66" t="s">
        <v>223</v>
      </c>
      <c r="C10" s="368" t="s">
        <v>113</v>
      </c>
      <c r="D10" s="363"/>
      <c r="E10" s="362" t="s">
        <v>107</v>
      </c>
      <c r="F10" s="363"/>
      <c r="G10" s="362" t="s">
        <v>108</v>
      </c>
      <c r="H10" s="363"/>
      <c r="I10" s="413" t="s">
        <v>114</v>
      </c>
      <c r="J10" s="414"/>
      <c r="K10" s="362" t="s">
        <v>110</v>
      </c>
      <c r="L10" s="363"/>
      <c r="M10" s="362" t="s">
        <v>115</v>
      </c>
      <c r="N10" s="363"/>
      <c r="O10" s="370"/>
      <c r="P10" s="366"/>
    </row>
    <row r="11" spans="1:16" x14ac:dyDescent="0.15">
      <c r="A11" s="29"/>
      <c r="B11" s="67" t="s">
        <v>116</v>
      </c>
      <c r="C11" s="369"/>
      <c r="D11" s="365"/>
      <c r="E11" s="364"/>
      <c r="F11" s="365"/>
      <c r="G11" s="364"/>
      <c r="H11" s="365"/>
      <c r="I11" s="415"/>
      <c r="J11" s="416"/>
      <c r="K11" s="364"/>
      <c r="L11" s="365"/>
      <c r="M11" s="364"/>
      <c r="N11" s="365"/>
      <c r="O11" s="373"/>
      <c r="P11" s="367"/>
    </row>
    <row r="12" spans="1:16" x14ac:dyDescent="0.15">
      <c r="A12" s="29"/>
      <c r="B12" s="68" t="s">
        <v>222</v>
      </c>
      <c r="C12" s="368" t="s">
        <v>117</v>
      </c>
      <c r="D12" s="363"/>
      <c r="E12" s="362" t="s">
        <v>107</v>
      </c>
      <c r="F12" s="363"/>
      <c r="G12" s="362" t="s">
        <v>118</v>
      </c>
      <c r="H12" s="363"/>
      <c r="I12" s="362" t="s">
        <v>119</v>
      </c>
      <c r="J12" s="363"/>
      <c r="K12" s="362" t="s">
        <v>120</v>
      </c>
      <c r="L12" s="363"/>
      <c r="M12" s="362" t="s">
        <v>121</v>
      </c>
      <c r="N12" s="363"/>
      <c r="O12" s="370"/>
      <c r="P12" s="366"/>
    </row>
    <row r="13" spans="1:16" x14ac:dyDescent="0.15">
      <c r="A13" s="29"/>
      <c r="B13" s="67" t="s">
        <v>122</v>
      </c>
      <c r="C13" s="417"/>
      <c r="D13" s="377"/>
      <c r="E13" s="376"/>
      <c r="F13" s="377"/>
      <c r="G13" s="376"/>
      <c r="H13" s="377"/>
      <c r="I13" s="376"/>
      <c r="J13" s="377"/>
      <c r="K13" s="376"/>
      <c r="L13" s="377"/>
      <c r="M13" s="376"/>
      <c r="N13" s="377"/>
      <c r="O13" s="371"/>
      <c r="P13" s="372"/>
    </row>
    <row r="14" spans="1:16" x14ac:dyDescent="0.15">
      <c r="A14" s="29"/>
      <c r="B14" s="68" t="s">
        <v>221</v>
      </c>
      <c r="C14" s="407" t="s">
        <v>123</v>
      </c>
      <c r="D14" s="408"/>
      <c r="E14" s="405" t="s">
        <v>108</v>
      </c>
      <c r="F14" s="403"/>
      <c r="G14" s="406" t="s">
        <v>118</v>
      </c>
      <c r="H14" s="403"/>
      <c r="I14" s="405" t="s">
        <v>124</v>
      </c>
      <c r="J14" s="403"/>
      <c r="K14" s="405" t="s">
        <v>125</v>
      </c>
      <c r="L14" s="403"/>
      <c r="M14" s="405" t="s">
        <v>126</v>
      </c>
      <c r="N14" s="403"/>
      <c r="O14" s="389"/>
      <c r="P14" s="390"/>
    </row>
    <row r="15" spans="1:16" x14ac:dyDescent="0.15">
      <c r="A15" s="29"/>
      <c r="B15" s="69" t="s">
        <v>127</v>
      </c>
      <c r="C15" s="407"/>
      <c r="D15" s="408"/>
      <c r="E15" s="406"/>
      <c r="F15" s="403"/>
      <c r="G15" s="406"/>
      <c r="H15" s="403"/>
      <c r="I15" s="406"/>
      <c r="J15" s="403"/>
      <c r="K15" s="406"/>
      <c r="L15" s="403"/>
      <c r="M15" s="406"/>
      <c r="N15" s="403"/>
      <c r="O15" s="391"/>
      <c r="P15" s="390"/>
    </row>
    <row r="16" spans="1:16" x14ac:dyDescent="0.15">
      <c r="A16" s="29"/>
      <c r="B16" s="68" t="s">
        <v>220</v>
      </c>
      <c r="C16" s="407" t="s">
        <v>128</v>
      </c>
      <c r="D16" s="408"/>
      <c r="E16" s="405" t="s">
        <v>129</v>
      </c>
      <c r="F16" s="403"/>
      <c r="G16" s="405" t="s">
        <v>130</v>
      </c>
      <c r="H16" s="403"/>
      <c r="I16" s="405" t="s">
        <v>131</v>
      </c>
      <c r="J16" s="403"/>
      <c r="K16" s="405" t="s">
        <v>110</v>
      </c>
      <c r="L16" s="403"/>
      <c r="M16" s="405" t="s">
        <v>132</v>
      </c>
      <c r="N16" s="403"/>
      <c r="O16" s="389"/>
      <c r="P16" s="390"/>
    </row>
    <row r="17" spans="1:16" x14ac:dyDescent="0.15">
      <c r="A17" s="29"/>
      <c r="B17" s="69" t="s">
        <v>133</v>
      </c>
      <c r="C17" s="407"/>
      <c r="D17" s="408"/>
      <c r="E17" s="406"/>
      <c r="F17" s="403"/>
      <c r="G17" s="406"/>
      <c r="H17" s="403"/>
      <c r="I17" s="406"/>
      <c r="J17" s="403"/>
      <c r="K17" s="406"/>
      <c r="L17" s="403"/>
      <c r="M17" s="406"/>
      <c r="N17" s="403"/>
      <c r="O17" s="391"/>
      <c r="P17" s="390"/>
    </row>
    <row r="18" spans="1:16" x14ac:dyDescent="0.15">
      <c r="A18" s="29"/>
      <c r="B18" s="70" t="s">
        <v>219</v>
      </c>
      <c r="C18" s="402" t="s">
        <v>134</v>
      </c>
      <c r="D18" s="403"/>
      <c r="E18" s="405" t="s">
        <v>135</v>
      </c>
      <c r="F18" s="403"/>
      <c r="G18" s="405" t="s">
        <v>136</v>
      </c>
      <c r="H18" s="403"/>
      <c r="I18" s="405" t="s">
        <v>137</v>
      </c>
      <c r="J18" s="403"/>
      <c r="K18" s="405" t="s">
        <v>110</v>
      </c>
      <c r="L18" s="403"/>
      <c r="M18" s="405" t="s">
        <v>138</v>
      </c>
      <c r="N18" s="403"/>
      <c r="O18" s="389"/>
      <c r="P18" s="390"/>
    </row>
    <row r="19" spans="1:16" x14ac:dyDescent="0.15">
      <c r="A19" s="29"/>
      <c r="B19" s="65" t="s">
        <v>139</v>
      </c>
      <c r="C19" s="404"/>
      <c r="D19" s="403"/>
      <c r="E19" s="406"/>
      <c r="F19" s="403"/>
      <c r="G19" s="406"/>
      <c r="H19" s="403"/>
      <c r="I19" s="406"/>
      <c r="J19" s="403"/>
      <c r="K19" s="406"/>
      <c r="L19" s="403"/>
      <c r="M19" s="406"/>
      <c r="N19" s="403"/>
      <c r="O19" s="391"/>
      <c r="P19" s="390"/>
    </row>
    <row r="20" spans="1:16" x14ac:dyDescent="0.15">
      <c r="A20" s="29"/>
      <c r="B20" s="68" t="s">
        <v>218</v>
      </c>
      <c r="C20" s="392" t="s">
        <v>140</v>
      </c>
      <c r="D20" s="393"/>
      <c r="E20" s="396" t="s">
        <v>141</v>
      </c>
      <c r="F20" s="393"/>
      <c r="G20" s="396" t="s">
        <v>142</v>
      </c>
      <c r="H20" s="393"/>
      <c r="I20" s="396" t="s">
        <v>143</v>
      </c>
      <c r="J20" s="393"/>
      <c r="K20" s="396" t="s">
        <v>120</v>
      </c>
      <c r="L20" s="393"/>
      <c r="M20" s="396" t="s">
        <v>144</v>
      </c>
      <c r="N20" s="393"/>
      <c r="O20" s="398"/>
      <c r="P20" s="399"/>
    </row>
    <row r="21" spans="1:16" x14ac:dyDescent="0.15">
      <c r="A21" s="29"/>
      <c r="B21" s="65" t="s">
        <v>145</v>
      </c>
      <c r="C21" s="394"/>
      <c r="D21" s="395"/>
      <c r="E21" s="397"/>
      <c r="F21" s="395"/>
      <c r="G21" s="397"/>
      <c r="H21" s="395"/>
      <c r="I21" s="397"/>
      <c r="J21" s="395"/>
      <c r="K21" s="397"/>
      <c r="L21" s="395"/>
      <c r="M21" s="397"/>
      <c r="N21" s="395"/>
      <c r="O21" s="400"/>
      <c r="P21" s="401"/>
    </row>
    <row r="22" spans="1:16" x14ac:dyDescent="0.15">
      <c r="A22" s="29"/>
      <c r="B22" s="66" t="s">
        <v>217</v>
      </c>
      <c r="C22" s="384" t="s">
        <v>146</v>
      </c>
      <c r="D22" s="385"/>
      <c r="E22" s="386" t="s">
        <v>147</v>
      </c>
      <c r="F22" s="385"/>
      <c r="G22" s="387" t="s">
        <v>148</v>
      </c>
      <c r="H22" s="388"/>
      <c r="I22" s="387" t="s">
        <v>149</v>
      </c>
      <c r="J22" s="388"/>
      <c r="K22" s="386" t="s">
        <v>120</v>
      </c>
      <c r="L22" s="385"/>
      <c r="M22" s="386" t="s">
        <v>150</v>
      </c>
      <c r="N22" s="385"/>
      <c r="O22" s="378"/>
      <c r="P22" s="379"/>
    </row>
    <row r="23" spans="1:16" x14ac:dyDescent="0.15">
      <c r="A23" s="29"/>
      <c r="B23" s="67" t="s">
        <v>151</v>
      </c>
      <c r="C23" s="384"/>
      <c r="D23" s="385"/>
      <c r="E23" s="386"/>
      <c r="F23" s="385"/>
      <c r="G23" s="387"/>
      <c r="H23" s="388"/>
      <c r="I23" s="387"/>
      <c r="J23" s="388"/>
      <c r="K23" s="386"/>
      <c r="L23" s="385"/>
      <c r="M23" s="386"/>
      <c r="N23" s="385"/>
      <c r="O23" s="378"/>
      <c r="P23" s="379"/>
    </row>
    <row r="24" spans="1:16" x14ac:dyDescent="0.15">
      <c r="A24" s="41"/>
      <c r="B24" s="71" t="s">
        <v>215</v>
      </c>
      <c r="C24" s="368" t="s">
        <v>152</v>
      </c>
      <c r="D24" s="370"/>
      <c r="E24" s="380" t="s">
        <v>153</v>
      </c>
      <c r="F24" s="381"/>
      <c r="G24" s="370" t="s">
        <v>154</v>
      </c>
      <c r="H24" s="370"/>
      <c r="I24" s="362" t="s">
        <v>155</v>
      </c>
      <c r="J24" s="363"/>
      <c r="K24" s="362" t="s">
        <v>156</v>
      </c>
      <c r="L24" s="363"/>
      <c r="M24" s="362" t="s">
        <v>20</v>
      </c>
      <c r="N24" s="363"/>
      <c r="O24" s="370"/>
      <c r="P24" s="366"/>
    </row>
    <row r="25" spans="1:16" x14ac:dyDescent="0.15">
      <c r="A25" s="41"/>
      <c r="B25" s="69" t="s">
        <v>225</v>
      </c>
      <c r="C25" s="369"/>
      <c r="D25" s="373"/>
      <c r="E25" s="382"/>
      <c r="F25" s="383"/>
      <c r="G25" s="373"/>
      <c r="H25" s="373"/>
      <c r="I25" s="364"/>
      <c r="J25" s="365"/>
      <c r="K25" s="364"/>
      <c r="L25" s="365"/>
      <c r="M25" s="364"/>
      <c r="N25" s="365"/>
      <c r="O25" s="373"/>
      <c r="P25" s="367"/>
    </row>
    <row r="26" spans="1:16" x14ac:dyDescent="0.15">
      <c r="A26" s="41"/>
      <c r="B26" s="71" t="s">
        <v>207</v>
      </c>
      <c r="C26" s="368" t="s">
        <v>157</v>
      </c>
      <c r="D26" s="363"/>
      <c r="E26" s="362" t="s">
        <v>158</v>
      </c>
      <c r="F26" s="363"/>
      <c r="G26" s="362" t="s">
        <v>154</v>
      </c>
      <c r="H26" s="363"/>
      <c r="I26" s="362" t="s">
        <v>159</v>
      </c>
      <c r="J26" s="363"/>
      <c r="K26" s="362" t="s">
        <v>160</v>
      </c>
      <c r="L26" s="363"/>
      <c r="M26" s="362" t="s">
        <v>161</v>
      </c>
      <c r="N26" s="363"/>
      <c r="O26" s="370" t="s">
        <v>162</v>
      </c>
      <c r="P26" s="366"/>
    </row>
    <row r="27" spans="1:16" x14ac:dyDescent="0.15">
      <c r="A27" s="41"/>
      <c r="B27" s="69" t="s">
        <v>226</v>
      </c>
      <c r="C27" s="369"/>
      <c r="D27" s="365"/>
      <c r="E27" s="376"/>
      <c r="F27" s="377"/>
      <c r="G27" s="376"/>
      <c r="H27" s="377"/>
      <c r="I27" s="376"/>
      <c r="J27" s="377"/>
      <c r="K27" s="376"/>
      <c r="L27" s="377"/>
      <c r="M27" s="376"/>
      <c r="N27" s="377"/>
      <c r="O27" s="371"/>
      <c r="P27" s="372"/>
    </row>
    <row r="28" spans="1:16" x14ac:dyDescent="0.15">
      <c r="A28" s="41"/>
      <c r="B28" s="71" t="s">
        <v>216</v>
      </c>
      <c r="C28" s="368" t="s">
        <v>183</v>
      </c>
      <c r="D28" s="370"/>
      <c r="E28" s="374" t="s">
        <v>184</v>
      </c>
      <c r="F28" s="374"/>
      <c r="G28" s="374" t="s">
        <v>185</v>
      </c>
      <c r="H28" s="374"/>
      <c r="I28" s="374" t="s">
        <v>186</v>
      </c>
      <c r="J28" s="374"/>
      <c r="K28" s="374" t="s">
        <v>187</v>
      </c>
      <c r="L28" s="374"/>
      <c r="M28" s="374" t="s">
        <v>188</v>
      </c>
      <c r="N28" s="374"/>
      <c r="O28" s="374" t="s">
        <v>189</v>
      </c>
      <c r="P28" s="375"/>
    </row>
    <row r="29" spans="1:16" x14ac:dyDescent="0.15">
      <c r="A29" s="41"/>
      <c r="B29" s="72" t="s">
        <v>163</v>
      </c>
      <c r="C29" s="369"/>
      <c r="D29" s="373"/>
      <c r="E29" s="374"/>
      <c r="F29" s="374"/>
      <c r="G29" s="374"/>
      <c r="H29" s="374"/>
      <c r="I29" s="374"/>
      <c r="J29" s="374"/>
      <c r="K29" s="374"/>
      <c r="L29" s="374"/>
      <c r="M29" s="374"/>
      <c r="N29" s="374"/>
      <c r="O29" s="374"/>
      <c r="P29" s="375"/>
    </row>
    <row r="30" spans="1:16" x14ac:dyDescent="0.15">
      <c r="A30" s="41"/>
      <c r="B30" s="71" t="s">
        <v>206</v>
      </c>
      <c r="C30" s="368" t="s">
        <v>208</v>
      </c>
      <c r="D30" s="363"/>
      <c r="E30" s="362" t="s">
        <v>209</v>
      </c>
      <c r="F30" s="363"/>
      <c r="G30" s="362" t="s">
        <v>210</v>
      </c>
      <c r="H30" s="363"/>
      <c r="I30" s="362" t="s">
        <v>211</v>
      </c>
      <c r="J30" s="363"/>
      <c r="K30" s="362" t="s">
        <v>111</v>
      </c>
      <c r="L30" s="363"/>
      <c r="M30" s="362" t="s">
        <v>212</v>
      </c>
      <c r="N30" s="363"/>
      <c r="O30" s="362"/>
      <c r="P30" s="366"/>
    </row>
    <row r="31" spans="1:16" x14ac:dyDescent="0.15">
      <c r="A31" s="41"/>
      <c r="B31" s="80" t="s">
        <v>213</v>
      </c>
      <c r="C31" s="369"/>
      <c r="D31" s="365"/>
      <c r="E31" s="364"/>
      <c r="F31" s="365"/>
      <c r="G31" s="364"/>
      <c r="H31" s="365"/>
      <c r="I31" s="364"/>
      <c r="J31" s="365"/>
      <c r="K31" s="364"/>
      <c r="L31" s="365"/>
      <c r="M31" s="364"/>
      <c r="N31" s="365"/>
      <c r="O31" s="364"/>
      <c r="P31" s="367"/>
    </row>
    <row r="32" spans="1:16" x14ac:dyDescent="0.15">
      <c r="A32" s="41"/>
      <c r="B32" s="71" t="s">
        <v>545</v>
      </c>
      <c r="C32" s="368" t="s">
        <v>547</v>
      </c>
      <c r="D32" s="363"/>
      <c r="E32" s="362" t="s">
        <v>158</v>
      </c>
      <c r="F32" s="363"/>
      <c r="G32" s="362" t="s">
        <v>142</v>
      </c>
      <c r="H32" s="363"/>
      <c r="I32" s="362" t="s">
        <v>159</v>
      </c>
      <c r="J32" s="363"/>
      <c r="K32" s="362" t="s">
        <v>548</v>
      </c>
      <c r="L32" s="363"/>
      <c r="M32" s="362" t="s">
        <v>20</v>
      </c>
      <c r="N32" s="363"/>
      <c r="O32" s="33"/>
      <c r="P32" s="42"/>
    </row>
    <row r="33" spans="1:16" x14ac:dyDescent="0.15">
      <c r="A33" s="41"/>
      <c r="B33" s="72" t="s">
        <v>546</v>
      </c>
      <c r="C33" s="369"/>
      <c r="D33" s="365"/>
      <c r="E33" s="364"/>
      <c r="F33" s="365"/>
      <c r="G33" s="364"/>
      <c r="H33" s="365"/>
      <c r="I33" s="364"/>
      <c r="J33" s="365"/>
      <c r="K33" s="364"/>
      <c r="L33" s="365"/>
      <c r="M33" s="364"/>
      <c r="N33" s="365"/>
      <c r="O33" s="38"/>
      <c r="P33" s="43"/>
    </row>
    <row r="34" spans="1:16" x14ac:dyDescent="0.15">
      <c r="A34" s="41"/>
      <c r="B34" s="60"/>
      <c r="C34" s="33"/>
      <c r="D34" s="33"/>
      <c r="E34" s="32"/>
      <c r="F34" s="34"/>
      <c r="G34" s="33"/>
      <c r="H34" s="33"/>
      <c r="I34" s="32"/>
      <c r="J34" s="34"/>
      <c r="K34" s="32"/>
      <c r="L34" s="34"/>
      <c r="M34" s="32"/>
      <c r="N34" s="34"/>
      <c r="O34" s="33"/>
      <c r="P34" s="42"/>
    </row>
    <row r="35" spans="1:16" x14ac:dyDescent="0.15">
      <c r="A35" s="41"/>
      <c r="B35" s="72"/>
      <c r="C35" s="38"/>
      <c r="D35" s="38"/>
      <c r="E35" s="37"/>
      <c r="F35" s="39"/>
      <c r="G35" s="38"/>
      <c r="H35" s="38"/>
      <c r="I35" s="37"/>
      <c r="J35" s="39"/>
      <c r="K35" s="37"/>
      <c r="L35" s="39"/>
      <c r="M35" s="37"/>
      <c r="N35" s="39"/>
      <c r="O35" s="38"/>
      <c r="P35" s="43"/>
    </row>
    <row r="36" spans="1:16" x14ac:dyDescent="0.15">
      <c r="A36" s="41"/>
      <c r="B36" s="60"/>
      <c r="C36" s="33"/>
      <c r="D36" s="33"/>
      <c r="E36" s="32"/>
      <c r="F36" s="34"/>
      <c r="G36" s="33"/>
      <c r="H36" s="33"/>
      <c r="I36" s="32"/>
      <c r="J36" s="34"/>
      <c r="K36" s="32"/>
      <c r="L36" s="34"/>
      <c r="M36" s="32"/>
      <c r="N36" s="34"/>
      <c r="O36" s="33"/>
      <c r="P36" s="42"/>
    </row>
    <row r="37" spans="1:16" x14ac:dyDescent="0.15">
      <c r="A37" s="41"/>
      <c r="B37" s="72"/>
      <c r="C37" s="38"/>
      <c r="D37" s="38"/>
      <c r="E37" s="37"/>
      <c r="F37" s="39"/>
      <c r="G37" s="38"/>
      <c r="H37" s="38"/>
      <c r="I37" s="37"/>
      <c r="J37" s="39"/>
      <c r="K37" s="37"/>
      <c r="L37" s="39"/>
      <c r="M37" s="37"/>
      <c r="N37" s="39"/>
      <c r="O37" s="38"/>
      <c r="P37" s="43"/>
    </row>
    <row r="38" spans="1:16" x14ac:dyDescent="0.15">
      <c r="A38" s="41"/>
      <c r="B38" s="60"/>
      <c r="C38" s="33"/>
      <c r="D38" s="33"/>
      <c r="E38" s="32"/>
      <c r="F38" s="34"/>
      <c r="G38" s="33"/>
      <c r="H38" s="33"/>
      <c r="I38" s="32"/>
      <c r="J38" s="34"/>
      <c r="K38" s="32"/>
      <c r="L38" s="34"/>
      <c r="M38" s="32"/>
      <c r="N38" s="34"/>
      <c r="O38" s="33"/>
      <c r="P38" s="42"/>
    </row>
    <row r="39" spans="1:16" x14ac:dyDescent="0.15">
      <c r="A39" s="41"/>
      <c r="B39" s="72"/>
      <c r="C39" s="38"/>
      <c r="D39" s="38"/>
      <c r="E39" s="37"/>
      <c r="F39" s="39"/>
      <c r="G39" s="38"/>
      <c r="H39" s="38"/>
      <c r="I39" s="37"/>
      <c r="J39" s="39"/>
      <c r="K39" s="37"/>
      <c r="L39" s="39"/>
      <c r="M39" s="37"/>
      <c r="N39" s="39"/>
      <c r="O39" s="38"/>
      <c r="P39" s="43"/>
    </row>
    <row r="40" spans="1:16" x14ac:dyDescent="0.15">
      <c r="A40" s="41"/>
      <c r="B40" s="60"/>
      <c r="C40" s="33"/>
      <c r="D40" s="33"/>
      <c r="E40" s="32"/>
      <c r="F40" s="34"/>
      <c r="G40" s="33"/>
      <c r="H40" s="33"/>
      <c r="I40" s="32"/>
      <c r="J40" s="34"/>
      <c r="K40" s="32"/>
      <c r="L40" s="34"/>
      <c r="M40" s="32"/>
      <c r="N40" s="34"/>
      <c r="O40" s="33"/>
      <c r="P40" s="42"/>
    </row>
    <row r="41" spans="1:16" x14ac:dyDescent="0.15">
      <c r="A41" s="41"/>
      <c r="B41" s="72"/>
      <c r="C41" s="38"/>
      <c r="D41" s="38"/>
      <c r="E41" s="37"/>
      <c r="F41" s="39"/>
      <c r="G41" s="38"/>
      <c r="H41" s="38"/>
      <c r="I41" s="37"/>
      <c r="J41" s="39"/>
      <c r="K41" s="37"/>
      <c r="L41" s="39"/>
      <c r="M41" s="37"/>
      <c r="N41" s="39"/>
      <c r="O41" s="38"/>
      <c r="P41" s="43"/>
    </row>
    <row r="42" spans="1:16" x14ac:dyDescent="0.15">
      <c r="A42" s="41"/>
      <c r="B42" s="60"/>
      <c r="C42" s="33"/>
      <c r="D42" s="33"/>
      <c r="E42" s="32"/>
      <c r="F42" s="34"/>
      <c r="G42" s="33"/>
      <c r="H42" s="33"/>
      <c r="I42" s="32"/>
      <c r="J42" s="34"/>
      <c r="K42" s="32"/>
      <c r="L42" s="34"/>
      <c r="M42" s="32"/>
      <c r="N42" s="34"/>
      <c r="O42" s="33"/>
      <c r="P42" s="42"/>
    </row>
    <row r="43" spans="1:16" x14ac:dyDescent="0.15">
      <c r="A43" s="41"/>
      <c r="B43" s="72"/>
      <c r="C43" s="38"/>
      <c r="D43" s="38"/>
      <c r="E43" s="37"/>
      <c r="F43" s="39"/>
      <c r="G43" s="38"/>
      <c r="H43" s="38"/>
      <c r="I43" s="37"/>
      <c r="J43" s="39"/>
      <c r="K43" s="37"/>
      <c r="L43" s="39"/>
      <c r="M43" s="37"/>
      <c r="N43" s="39"/>
      <c r="O43" s="38"/>
      <c r="P43" s="43"/>
    </row>
    <row r="44" spans="1:16" x14ac:dyDescent="0.15">
      <c r="A44" s="41"/>
      <c r="B44" s="60"/>
      <c r="C44" s="33"/>
      <c r="D44" s="33"/>
      <c r="E44" s="32"/>
      <c r="F44" s="34"/>
      <c r="G44" s="33"/>
      <c r="H44" s="33"/>
      <c r="I44" s="32"/>
      <c r="J44" s="34"/>
      <c r="K44" s="32"/>
      <c r="L44" s="34"/>
      <c r="M44" s="32"/>
      <c r="N44" s="34"/>
      <c r="O44" s="33"/>
      <c r="P44" s="42"/>
    </row>
    <row r="45" spans="1:16" x14ac:dyDescent="0.15">
      <c r="A45" s="41"/>
      <c r="B45" s="72"/>
      <c r="C45" s="38"/>
      <c r="D45" s="38"/>
      <c r="E45" s="37"/>
      <c r="F45" s="39"/>
      <c r="G45" s="38"/>
      <c r="H45" s="38"/>
      <c r="I45" s="37"/>
      <c r="J45" s="39"/>
      <c r="K45" s="37"/>
      <c r="L45" s="39"/>
      <c r="M45" s="37"/>
      <c r="N45" s="39"/>
      <c r="O45" s="38"/>
      <c r="P45" s="43"/>
    </row>
    <row r="46" spans="1:16" x14ac:dyDescent="0.15">
      <c r="A46" s="41"/>
      <c r="B46" s="60"/>
      <c r="C46" s="33"/>
      <c r="D46" s="33"/>
      <c r="E46" s="32"/>
      <c r="F46" s="34"/>
      <c r="G46" s="33"/>
      <c r="H46" s="33"/>
      <c r="I46" s="32"/>
      <c r="J46" s="34"/>
      <c r="K46" s="32"/>
      <c r="L46" s="34"/>
      <c r="M46" s="32"/>
      <c r="N46" s="34"/>
      <c r="O46" s="33"/>
      <c r="P46" s="42"/>
    </row>
    <row r="47" spans="1:16" x14ac:dyDescent="0.15">
      <c r="A47" s="41"/>
      <c r="B47" s="72"/>
      <c r="C47" s="38"/>
      <c r="D47" s="38"/>
      <c r="E47" s="37"/>
      <c r="F47" s="39"/>
      <c r="G47" s="38"/>
      <c r="H47" s="38"/>
      <c r="I47" s="37"/>
      <c r="J47" s="39"/>
      <c r="K47" s="37"/>
      <c r="L47" s="39"/>
      <c r="M47" s="37"/>
      <c r="N47" s="39"/>
      <c r="O47" s="38"/>
      <c r="P47" s="43"/>
    </row>
    <row r="48" spans="1:16" x14ac:dyDescent="0.15">
      <c r="A48" s="41"/>
      <c r="B48" s="60"/>
      <c r="C48" s="33"/>
      <c r="D48" s="33"/>
      <c r="E48" s="32"/>
      <c r="F48" s="34"/>
      <c r="G48" s="33"/>
      <c r="H48" s="33"/>
      <c r="I48" s="32"/>
      <c r="J48" s="34"/>
      <c r="K48" s="32"/>
      <c r="L48" s="34"/>
      <c r="M48" s="32"/>
      <c r="N48" s="34"/>
      <c r="O48" s="33"/>
      <c r="P48" s="42"/>
    </row>
    <row r="49" spans="1:16" x14ac:dyDescent="0.15">
      <c r="A49" s="41"/>
      <c r="B49" s="73"/>
      <c r="C49" s="44"/>
      <c r="D49" s="44"/>
      <c r="E49" s="45"/>
      <c r="F49" s="46"/>
      <c r="G49" s="44"/>
      <c r="H49" s="44"/>
      <c r="I49" s="45"/>
      <c r="J49" s="46"/>
      <c r="K49" s="45"/>
      <c r="L49" s="46"/>
      <c r="M49" s="45"/>
      <c r="N49" s="46"/>
      <c r="O49" s="44"/>
      <c r="P49" s="47"/>
    </row>
    <row r="50" spans="1:16" x14ac:dyDescent="0.15">
      <c r="A50" s="41"/>
      <c r="B50" s="60"/>
      <c r="C50" s="33"/>
      <c r="D50" s="33"/>
      <c r="E50" s="32"/>
      <c r="F50" s="34"/>
      <c r="G50" s="33"/>
      <c r="H50" s="33"/>
      <c r="I50" s="32"/>
      <c r="J50" s="34"/>
      <c r="K50" s="32"/>
      <c r="L50" s="34"/>
      <c r="M50" s="32"/>
      <c r="N50" s="34"/>
      <c r="O50" s="33"/>
      <c r="P50" s="42"/>
    </row>
    <row r="51" spans="1:16" x14ac:dyDescent="0.15">
      <c r="A51" s="41"/>
      <c r="B51" s="72"/>
      <c r="C51" s="38"/>
      <c r="D51" s="38"/>
      <c r="E51" s="37"/>
      <c r="F51" s="39"/>
      <c r="G51" s="38"/>
      <c r="H51" s="38"/>
      <c r="I51" s="37"/>
      <c r="J51" s="39"/>
      <c r="K51" s="37"/>
      <c r="L51" s="39"/>
      <c r="M51" s="37"/>
      <c r="N51" s="39"/>
      <c r="O51" s="38"/>
      <c r="P51" s="43"/>
    </row>
    <row r="52" spans="1:16" x14ac:dyDescent="0.15">
      <c r="A52" s="48"/>
      <c r="B52" s="60"/>
      <c r="C52" s="33"/>
      <c r="D52" s="33"/>
      <c r="E52" s="32"/>
      <c r="F52" s="34"/>
      <c r="G52" s="33"/>
      <c r="H52" s="33"/>
      <c r="I52" s="32"/>
      <c r="J52" s="34"/>
      <c r="K52" s="32"/>
      <c r="L52" s="34"/>
      <c r="M52" s="32"/>
      <c r="N52" s="34"/>
      <c r="O52" s="33"/>
      <c r="P52" s="42"/>
    </row>
    <row r="53" spans="1:16" x14ac:dyDescent="0.15">
      <c r="A53" s="48"/>
      <c r="B53" s="72"/>
      <c r="C53" s="38"/>
      <c r="D53" s="38"/>
      <c r="E53" s="37"/>
      <c r="F53" s="39"/>
      <c r="G53" s="38"/>
      <c r="H53" s="38"/>
      <c r="I53" s="37"/>
      <c r="J53" s="39"/>
      <c r="K53" s="37"/>
      <c r="L53" s="39"/>
      <c r="M53" s="37"/>
      <c r="N53" s="39"/>
      <c r="O53" s="38"/>
      <c r="P53" s="43"/>
    </row>
    <row r="54" spans="1:16" x14ac:dyDescent="0.15">
      <c r="A54" s="48"/>
      <c r="B54" s="60"/>
      <c r="C54" s="33"/>
      <c r="D54" s="33"/>
      <c r="E54" s="32"/>
      <c r="F54" s="34"/>
      <c r="G54" s="33"/>
      <c r="H54" s="33"/>
      <c r="I54" s="32"/>
      <c r="J54" s="34"/>
      <c r="K54" s="32"/>
      <c r="L54" s="34"/>
      <c r="M54" s="32"/>
      <c r="N54" s="34"/>
      <c r="O54" s="33"/>
      <c r="P54" s="42"/>
    </row>
    <row r="55" spans="1:16" x14ac:dyDescent="0.15">
      <c r="A55" s="48"/>
      <c r="B55" s="74"/>
      <c r="C55" s="31"/>
      <c r="D55" s="31"/>
      <c r="E55" s="35"/>
      <c r="F55" s="36"/>
      <c r="G55" s="31"/>
      <c r="H55" s="31"/>
      <c r="I55" s="35"/>
      <c r="J55" s="36"/>
      <c r="K55" s="35"/>
      <c r="L55" s="36"/>
      <c r="M55" s="35"/>
      <c r="N55" s="36"/>
      <c r="O55" s="31"/>
      <c r="P55" s="48"/>
    </row>
    <row r="56" spans="1:16" x14ac:dyDescent="0.15">
      <c r="A56" s="48"/>
      <c r="B56" s="60"/>
      <c r="C56" s="33"/>
      <c r="D56" s="33"/>
      <c r="E56" s="32"/>
      <c r="F56" s="34"/>
      <c r="G56" s="33"/>
      <c r="H56" s="33"/>
      <c r="I56" s="32"/>
      <c r="J56" s="34"/>
      <c r="K56" s="32"/>
      <c r="L56" s="34"/>
      <c r="M56" s="32"/>
      <c r="N56" s="34"/>
      <c r="O56" s="33"/>
      <c r="P56" s="42"/>
    </row>
    <row r="57" spans="1:16" ht="15" thickBot="1" x14ac:dyDescent="0.2">
      <c r="A57" s="48"/>
      <c r="B57" s="75"/>
      <c r="C57" s="49"/>
      <c r="D57" s="49"/>
      <c r="E57" s="50"/>
      <c r="F57" s="51"/>
      <c r="G57" s="49"/>
      <c r="H57" s="49"/>
      <c r="I57" s="50"/>
      <c r="J57" s="51"/>
      <c r="K57" s="50"/>
      <c r="L57" s="51"/>
      <c r="M57" s="50"/>
      <c r="N57" s="51"/>
      <c r="O57" s="49"/>
      <c r="P57" s="52"/>
    </row>
    <row r="58" spans="1:16" x14ac:dyDescent="0.15">
      <c r="A58" s="31"/>
      <c r="B58" s="76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6" ht="18.75" customHeight="1" x14ac:dyDescent="0.15"/>
    <row r="60" spans="1:16" ht="71.25" customHeight="1" x14ac:dyDescent="0.15">
      <c r="B60" s="77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</row>
    <row r="61" spans="1:16" x14ac:dyDescent="0.15">
      <c r="A61" s="29"/>
      <c r="B61" s="78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</row>
    <row r="62" spans="1:16" ht="21" customHeight="1" x14ac:dyDescent="0.15">
      <c r="A62" s="53"/>
      <c r="B62" s="77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</row>
    <row r="69" spans="1:14" x14ac:dyDescent="0.15">
      <c r="A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</row>
    <row r="72" spans="1:14" x14ac:dyDescent="0.15">
      <c r="A72" s="40"/>
      <c r="B72" s="79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</row>
  </sheetData>
  <mergeCells count="99">
    <mergeCell ref="C32:D33"/>
    <mergeCell ref="E32:F33"/>
    <mergeCell ref="G32:H33"/>
    <mergeCell ref="I32:J33"/>
    <mergeCell ref="K32:L33"/>
    <mergeCell ref="M32:N33"/>
    <mergeCell ref="A2:P2"/>
    <mergeCell ref="B4:C5"/>
    <mergeCell ref="C6:D7"/>
    <mergeCell ref="E6:F7"/>
    <mergeCell ref="G6:H7"/>
    <mergeCell ref="I6:J7"/>
    <mergeCell ref="O6:P7"/>
    <mergeCell ref="C8:D9"/>
    <mergeCell ref="E8:F9"/>
    <mergeCell ref="G8:H9"/>
    <mergeCell ref="I8:J9"/>
    <mergeCell ref="K8:L9"/>
    <mergeCell ref="M8:N9"/>
    <mergeCell ref="O8:P9"/>
    <mergeCell ref="K6:L7"/>
    <mergeCell ref="M6:N7"/>
    <mergeCell ref="O10:P11"/>
    <mergeCell ref="M12:N13"/>
    <mergeCell ref="O12:P13"/>
    <mergeCell ref="C10:D11"/>
    <mergeCell ref="E10:F11"/>
    <mergeCell ref="G10:H11"/>
    <mergeCell ref="I10:J11"/>
    <mergeCell ref="K10:L11"/>
    <mergeCell ref="M10:N11"/>
    <mergeCell ref="C12:D13"/>
    <mergeCell ref="E12:F13"/>
    <mergeCell ref="G12:H13"/>
    <mergeCell ref="I12:J13"/>
    <mergeCell ref="K12:L13"/>
    <mergeCell ref="O14:P15"/>
    <mergeCell ref="C16:D17"/>
    <mergeCell ref="E16:F17"/>
    <mergeCell ref="G16:H17"/>
    <mergeCell ref="I16:J17"/>
    <mergeCell ref="K16:L17"/>
    <mergeCell ref="M16:N17"/>
    <mergeCell ref="O16:P17"/>
    <mergeCell ref="C14:D15"/>
    <mergeCell ref="E14:F15"/>
    <mergeCell ref="G14:H15"/>
    <mergeCell ref="I14:J15"/>
    <mergeCell ref="K14:L15"/>
    <mergeCell ref="M14:N15"/>
    <mergeCell ref="O18:P19"/>
    <mergeCell ref="C20:D21"/>
    <mergeCell ref="E20:F21"/>
    <mergeCell ref="G20:H21"/>
    <mergeCell ref="I20:J21"/>
    <mergeCell ref="K20:L21"/>
    <mergeCell ref="M20:N21"/>
    <mergeCell ref="O20:P21"/>
    <mergeCell ref="C18:D19"/>
    <mergeCell ref="E18:F19"/>
    <mergeCell ref="G18:H19"/>
    <mergeCell ref="I18:J19"/>
    <mergeCell ref="K18:L19"/>
    <mergeCell ref="M18:N19"/>
    <mergeCell ref="O22:P23"/>
    <mergeCell ref="C24:D25"/>
    <mergeCell ref="E24:F25"/>
    <mergeCell ref="G24:H25"/>
    <mergeCell ref="I24:J25"/>
    <mergeCell ref="K24:L25"/>
    <mergeCell ref="M24:N25"/>
    <mergeCell ref="O24:P25"/>
    <mergeCell ref="C22:D23"/>
    <mergeCell ref="E22:F23"/>
    <mergeCell ref="G22:H23"/>
    <mergeCell ref="I22:J23"/>
    <mergeCell ref="K22:L23"/>
    <mergeCell ref="M22:N23"/>
    <mergeCell ref="O26:P27"/>
    <mergeCell ref="C28:D29"/>
    <mergeCell ref="E28:F29"/>
    <mergeCell ref="G28:H29"/>
    <mergeCell ref="I28:J29"/>
    <mergeCell ref="K28:L29"/>
    <mergeCell ref="M28:N29"/>
    <mergeCell ref="O28:P29"/>
    <mergeCell ref="C26:D27"/>
    <mergeCell ref="E26:F27"/>
    <mergeCell ref="G26:H27"/>
    <mergeCell ref="I26:J27"/>
    <mergeCell ref="K26:L27"/>
    <mergeCell ref="M26:N27"/>
    <mergeCell ref="M30:N31"/>
    <mergeCell ref="O30:P31"/>
    <mergeCell ref="C30:D31"/>
    <mergeCell ref="E30:F31"/>
    <mergeCell ref="G30:H31"/>
    <mergeCell ref="I30:J31"/>
    <mergeCell ref="K30:L31"/>
  </mergeCells>
  <phoneticPr fontId="5"/>
  <printOptions horizontalCentered="1"/>
  <pageMargins left="0.51181102362204722" right="0.51181102362204722" top="0.55118110236220474" bottom="0.35433070866141736" header="0" footer="0"/>
  <pageSetup paperSize="9" scale="87" orientation="portrait" r:id="rId1"/>
  <headerFooter scaleWithDoc="0" alignWithMargins="0">
    <oddFooter>&amp;C5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2206E-B6FB-4515-8568-011D7889E211}">
  <sheetPr codeName="Sheet27">
    <tabColor rgb="FF00B050"/>
  </sheetPr>
  <dimension ref="A1:GD82"/>
  <sheetViews>
    <sheetView view="pageLayout" topLeftCell="A52" zoomScaleNormal="100" workbookViewId="0">
      <selection activeCell="BU43" sqref="BU43"/>
    </sheetView>
  </sheetViews>
  <sheetFormatPr defaultRowHeight="13.5" x14ac:dyDescent="0.15"/>
  <cols>
    <col min="1" max="5" width="1.625" customWidth="1"/>
    <col min="6" max="6" width="1.5" customWidth="1"/>
    <col min="7" max="9" width="1.625" customWidth="1"/>
    <col min="10" max="62" width="1.375" customWidth="1"/>
    <col min="63" max="63" width="1" customWidth="1"/>
    <col min="64" max="68" width="1.375" customWidth="1"/>
    <col min="69" max="69" width="1" customWidth="1"/>
    <col min="70" max="73" width="1.375" customWidth="1"/>
    <col min="74" max="106" width="1.625" customWidth="1"/>
    <col min="107" max="108" width="1.625" hidden="1" customWidth="1"/>
    <col min="109" max="114" width="2.625" hidden="1" customWidth="1"/>
    <col min="115" max="156" width="1.625" hidden="1" customWidth="1"/>
    <col min="157" max="165" width="3.625" hidden="1" customWidth="1"/>
    <col min="166" max="176" width="1.625" hidden="1" customWidth="1"/>
    <col min="177" max="177" width="9" hidden="1" customWidth="1"/>
    <col min="178" max="180" width="4.125" hidden="1" customWidth="1"/>
    <col min="181" max="181" width="9" hidden="1" customWidth="1"/>
    <col min="182" max="182" width="6.5" hidden="1" customWidth="1"/>
    <col min="183" max="183" width="6.25" hidden="1" customWidth="1"/>
    <col min="184" max="186" width="9" hidden="1" customWidth="1"/>
    <col min="187" max="188" width="9" customWidth="1"/>
  </cols>
  <sheetData>
    <row r="1" spans="1:185" ht="4.5" customHeight="1" x14ac:dyDescent="0.15">
      <c r="A1" s="172"/>
    </row>
    <row r="2" spans="1:185" ht="8.1" customHeight="1" x14ac:dyDescent="0.15"/>
    <row r="3" spans="1:185" ht="8.1" customHeight="1" x14ac:dyDescent="0.15">
      <c r="B3" s="502" t="s">
        <v>549</v>
      </c>
      <c r="C3" s="503"/>
      <c r="D3" s="503"/>
      <c r="E3" s="503"/>
      <c r="F3" s="503"/>
      <c r="G3" s="503"/>
      <c r="H3" s="503"/>
      <c r="I3" s="538"/>
      <c r="J3" s="441">
        <f>B8</f>
        <v>1</v>
      </c>
      <c r="K3" s="442"/>
      <c r="L3" s="173"/>
      <c r="M3" s="173"/>
      <c r="N3" s="173"/>
      <c r="O3" s="173"/>
      <c r="P3" s="173"/>
      <c r="Q3" s="173"/>
      <c r="R3" s="173"/>
      <c r="S3" s="173"/>
      <c r="T3" s="174"/>
      <c r="U3" s="441">
        <f>B16</f>
        <v>2</v>
      </c>
      <c r="V3" s="442"/>
      <c r="W3" s="173"/>
      <c r="X3" s="173"/>
      <c r="Y3" s="173"/>
      <c r="Z3" s="173"/>
      <c r="AA3" s="173"/>
      <c r="AB3" s="173"/>
      <c r="AC3" s="173"/>
      <c r="AD3" s="173"/>
      <c r="AE3" s="174"/>
      <c r="AF3" s="441">
        <f>B24</f>
        <v>3</v>
      </c>
      <c r="AG3" s="442"/>
      <c r="AH3" s="173"/>
      <c r="AI3" s="173"/>
      <c r="AJ3" s="173"/>
      <c r="AK3" s="173"/>
      <c r="AL3" s="173"/>
      <c r="AM3" s="173"/>
      <c r="AN3" s="173"/>
      <c r="AO3" s="173"/>
      <c r="AP3" s="174"/>
      <c r="AQ3" s="441">
        <f>B32</f>
        <v>4</v>
      </c>
      <c r="AR3" s="442"/>
      <c r="AS3" s="173"/>
      <c r="AT3" s="173"/>
      <c r="AU3" s="173"/>
      <c r="AV3" s="173"/>
      <c r="AW3" s="173"/>
      <c r="AX3" s="173"/>
      <c r="AY3" s="173"/>
      <c r="AZ3" s="173"/>
      <c r="BA3" s="174"/>
      <c r="BB3" s="437" t="s">
        <v>550</v>
      </c>
      <c r="BC3" s="437"/>
      <c r="BD3" s="437"/>
      <c r="BE3" s="437"/>
      <c r="BF3" s="437"/>
      <c r="BG3" s="437"/>
      <c r="BH3" s="437" t="s">
        <v>551</v>
      </c>
      <c r="BI3" s="437"/>
      <c r="BJ3" s="437"/>
      <c r="BK3" s="437"/>
      <c r="BL3" s="437"/>
      <c r="BM3" s="437"/>
      <c r="BN3" s="437" t="s">
        <v>552</v>
      </c>
      <c r="BO3" s="437"/>
      <c r="BP3" s="437"/>
      <c r="BQ3" s="437"/>
      <c r="BR3" s="437"/>
      <c r="BS3" s="437"/>
      <c r="BT3" s="537" t="s">
        <v>553</v>
      </c>
      <c r="BU3" s="537"/>
      <c r="DE3" s="441" t="s">
        <v>549</v>
      </c>
      <c r="DF3" s="442"/>
      <c r="DG3" s="442"/>
      <c r="DH3" s="442"/>
      <c r="DI3" s="442"/>
      <c r="DJ3" s="442"/>
      <c r="DK3" s="442"/>
      <c r="DL3" s="443"/>
      <c r="DM3" s="489">
        <v>1</v>
      </c>
      <c r="DN3" s="490"/>
      <c r="DO3" s="175"/>
      <c r="DP3" s="175"/>
      <c r="DQ3" s="175"/>
      <c r="DR3" s="175"/>
      <c r="DS3" s="175"/>
      <c r="DT3" s="175"/>
      <c r="DU3" s="175"/>
      <c r="DV3" s="176"/>
      <c r="DW3" s="489">
        <v>2</v>
      </c>
      <c r="DX3" s="490"/>
      <c r="DY3" s="175"/>
      <c r="DZ3" s="175"/>
      <c r="EA3" s="175"/>
      <c r="EB3" s="175"/>
      <c r="EC3" s="175"/>
      <c r="ED3" s="175"/>
      <c r="EE3" s="175"/>
      <c r="EF3" s="176"/>
      <c r="EG3" s="489">
        <v>3</v>
      </c>
      <c r="EH3" s="490"/>
      <c r="EI3" s="175"/>
      <c r="EJ3" s="175"/>
      <c r="EK3" s="175"/>
      <c r="EL3" s="175"/>
      <c r="EM3" s="175"/>
      <c r="EN3" s="175"/>
      <c r="EO3" s="175"/>
      <c r="EP3" s="176"/>
      <c r="EQ3" s="489">
        <v>4</v>
      </c>
      <c r="ER3" s="490"/>
      <c r="ES3" s="175"/>
      <c r="ET3" s="175"/>
      <c r="EU3" s="175"/>
      <c r="EV3" s="175"/>
      <c r="EW3" s="175"/>
      <c r="EX3" s="175"/>
      <c r="EY3" s="175"/>
      <c r="EZ3" s="176"/>
      <c r="FA3" s="529" t="s">
        <v>550</v>
      </c>
      <c r="FB3" s="529"/>
      <c r="FC3" s="529"/>
      <c r="FD3" s="529"/>
      <c r="FE3" s="529"/>
      <c r="FF3" s="529"/>
      <c r="FG3" s="529" t="s">
        <v>551</v>
      </c>
      <c r="FH3" s="529"/>
      <c r="FI3" s="529"/>
      <c r="FJ3" s="529"/>
      <c r="FK3" s="529"/>
      <c r="FL3" s="529"/>
      <c r="FM3" s="529" t="s">
        <v>552</v>
      </c>
      <c r="FN3" s="529"/>
      <c r="FO3" s="529"/>
      <c r="FP3" s="529"/>
      <c r="FQ3" s="529"/>
      <c r="FR3" s="529"/>
      <c r="FS3" s="530" t="s">
        <v>553</v>
      </c>
      <c r="FT3" s="530"/>
    </row>
    <row r="4" spans="1:185" ht="8.1" customHeight="1" x14ac:dyDescent="0.15">
      <c r="B4" s="467"/>
      <c r="C4" s="468"/>
      <c r="D4" s="468"/>
      <c r="E4" s="468"/>
      <c r="F4" s="468"/>
      <c r="G4" s="468"/>
      <c r="H4" s="468"/>
      <c r="I4" s="469"/>
      <c r="J4" s="446"/>
      <c r="K4" s="444"/>
      <c r="T4" s="177"/>
      <c r="U4" s="446"/>
      <c r="V4" s="444"/>
      <c r="AE4" s="177"/>
      <c r="AF4" s="446"/>
      <c r="AG4" s="444"/>
      <c r="AP4" s="177"/>
      <c r="AQ4" s="446"/>
      <c r="AR4" s="444"/>
      <c r="BA4" s="177"/>
      <c r="BB4" s="437"/>
      <c r="BC4" s="437"/>
      <c r="BD4" s="437"/>
      <c r="BE4" s="437"/>
      <c r="BF4" s="437"/>
      <c r="BG4" s="437"/>
      <c r="BH4" s="437"/>
      <c r="BI4" s="437"/>
      <c r="BJ4" s="437"/>
      <c r="BK4" s="437"/>
      <c r="BL4" s="437"/>
      <c r="BM4" s="437"/>
      <c r="BN4" s="437"/>
      <c r="BO4" s="437"/>
      <c r="BP4" s="437"/>
      <c r="BQ4" s="437"/>
      <c r="BR4" s="437"/>
      <c r="BS4" s="437"/>
      <c r="BT4" s="537"/>
      <c r="BU4" s="537"/>
      <c r="DE4" s="446"/>
      <c r="DF4" s="444"/>
      <c r="DG4" s="444"/>
      <c r="DH4" s="444"/>
      <c r="DI4" s="444"/>
      <c r="DJ4" s="444"/>
      <c r="DK4" s="444"/>
      <c r="DL4" s="447"/>
      <c r="DM4" s="491"/>
      <c r="DN4" s="492"/>
      <c r="DO4" s="178"/>
      <c r="DP4" s="178"/>
      <c r="DQ4" s="178"/>
      <c r="DR4" s="178"/>
      <c r="DS4" s="178"/>
      <c r="DT4" s="178"/>
      <c r="DU4" s="178"/>
      <c r="DV4" s="179"/>
      <c r="DW4" s="491"/>
      <c r="DX4" s="492"/>
      <c r="DY4" s="178"/>
      <c r="DZ4" s="178"/>
      <c r="EA4" s="178"/>
      <c r="EB4" s="178"/>
      <c r="EC4" s="178"/>
      <c r="ED4" s="178"/>
      <c r="EE4" s="178"/>
      <c r="EF4" s="179"/>
      <c r="EG4" s="491"/>
      <c r="EH4" s="492"/>
      <c r="EI4" s="178"/>
      <c r="EJ4" s="178"/>
      <c r="EK4" s="178"/>
      <c r="EL4" s="178"/>
      <c r="EM4" s="178"/>
      <c r="EN4" s="178"/>
      <c r="EO4" s="178"/>
      <c r="EP4" s="179"/>
      <c r="EQ4" s="491"/>
      <c r="ER4" s="492"/>
      <c r="ES4" s="178"/>
      <c r="ET4" s="178"/>
      <c r="EU4" s="178"/>
      <c r="EV4" s="178"/>
      <c r="EW4" s="178"/>
      <c r="EX4" s="178"/>
      <c r="EY4" s="178"/>
      <c r="EZ4" s="179"/>
      <c r="FA4" s="529"/>
      <c r="FB4" s="529"/>
      <c r="FC4" s="529"/>
      <c r="FD4" s="529"/>
      <c r="FE4" s="529"/>
      <c r="FF4" s="529"/>
      <c r="FG4" s="529"/>
      <c r="FH4" s="529"/>
      <c r="FI4" s="529"/>
      <c r="FJ4" s="529"/>
      <c r="FK4" s="529"/>
      <c r="FL4" s="529"/>
      <c r="FM4" s="529"/>
      <c r="FN4" s="529"/>
      <c r="FO4" s="529"/>
      <c r="FP4" s="529"/>
      <c r="FQ4" s="529"/>
      <c r="FR4" s="529"/>
      <c r="FS4" s="530"/>
      <c r="FT4" s="530"/>
    </row>
    <row r="5" spans="1:185" ht="8.1" customHeight="1" x14ac:dyDescent="0.15">
      <c r="B5" s="467"/>
      <c r="C5" s="468"/>
      <c r="D5" s="468"/>
      <c r="E5" s="468"/>
      <c r="F5" s="468"/>
      <c r="G5" s="468"/>
      <c r="H5" s="468"/>
      <c r="I5" s="469"/>
      <c r="J5" s="539" t="str">
        <f>B10</f>
        <v>生一ゴールド</v>
      </c>
      <c r="K5" s="540"/>
      <c r="L5" s="540"/>
      <c r="M5" s="540"/>
      <c r="N5" s="540"/>
      <c r="O5" s="540"/>
      <c r="P5" s="540"/>
      <c r="Q5" s="540"/>
      <c r="R5" s="540"/>
      <c r="S5" s="540"/>
      <c r="T5" s="541"/>
      <c r="U5" s="539" t="str">
        <f>B18</f>
        <v>SOLE</v>
      </c>
      <c r="V5" s="540"/>
      <c r="W5" s="540"/>
      <c r="X5" s="540"/>
      <c r="Y5" s="540"/>
      <c r="Z5" s="540"/>
      <c r="AA5" s="540"/>
      <c r="AB5" s="540"/>
      <c r="AC5" s="540"/>
      <c r="AD5" s="540"/>
      <c r="AE5" s="541"/>
      <c r="AF5" s="539" t="str">
        <f>B26</f>
        <v>SOLE ・G</v>
      </c>
      <c r="AG5" s="540"/>
      <c r="AH5" s="540"/>
      <c r="AI5" s="540"/>
      <c r="AJ5" s="540"/>
      <c r="AK5" s="540"/>
      <c r="AL5" s="540"/>
      <c r="AM5" s="540"/>
      <c r="AN5" s="540"/>
      <c r="AO5" s="540"/>
      <c r="AP5" s="541"/>
      <c r="AQ5" s="539" t="str">
        <f>B34</f>
        <v>生一倶楽部</v>
      </c>
      <c r="AR5" s="540"/>
      <c r="AS5" s="540"/>
      <c r="AT5" s="540"/>
      <c r="AU5" s="540"/>
      <c r="AV5" s="540"/>
      <c r="AW5" s="540"/>
      <c r="AX5" s="540"/>
      <c r="AY5" s="540"/>
      <c r="AZ5" s="540"/>
      <c r="BA5" s="541"/>
      <c r="BB5" s="437"/>
      <c r="BC5" s="437"/>
      <c r="BD5" s="437"/>
      <c r="BE5" s="437"/>
      <c r="BF5" s="437"/>
      <c r="BG5" s="437"/>
      <c r="BH5" s="437"/>
      <c r="BI5" s="437"/>
      <c r="BJ5" s="437"/>
      <c r="BK5" s="437"/>
      <c r="BL5" s="437"/>
      <c r="BM5" s="437"/>
      <c r="BN5" s="437"/>
      <c r="BO5" s="437"/>
      <c r="BP5" s="437"/>
      <c r="BQ5" s="437"/>
      <c r="BR5" s="437"/>
      <c r="BS5" s="437"/>
      <c r="BT5" s="537"/>
      <c r="BU5" s="537"/>
      <c r="DE5" s="446"/>
      <c r="DF5" s="444"/>
      <c r="DG5" s="444"/>
      <c r="DH5" s="444"/>
      <c r="DI5" s="444"/>
      <c r="DJ5" s="444"/>
      <c r="DK5" s="444"/>
      <c r="DL5" s="447"/>
      <c r="DM5" s="531" t="str">
        <f>DE10</f>
        <v>生一ゴールド</v>
      </c>
      <c r="DN5" s="532"/>
      <c r="DO5" s="532"/>
      <c r="DP5" s="532"/>
      <c r="DQ5" s="532"/>
      <c r="DR5" s="532"/>
      <c r="DS5" s="532"/>
      <c r="DT5" s="532"/>
      <c r="DU5" s="532"/>
      <c r="DV5" s="533"/>
      <c r="DW5" s="531" t="str">
        <f>DE18</f>
        <v>SOLE</v>
      </c>
      <c r="DX5" s="532"/>
      <c r="DY5" s="532"/>
      <c r="DZ5" s="532"/>
      <c r="EA5" s="532"/>
      <c r="EB5" s="532"/>
      <c r="EC5" s="532"/>
      <c r="ED5" s="532"/>
      <c r="EE5" s="532"/>
      <c r="EF5" s="533"/>
      <c r="EG5" s="531" t="str">
        <f>DE26</f>
        <v>SOLE ・G</v>
      </c>
      <c r="EH5" s="532"/>
      <c r="EI5" s="532"/>
      <c r="EJ5" s="532"/>
      <c r="EK5" s="532"/>
      <c r="EL5" s="532"/>
      <c r="EM5" s="532"/>
      <c r="EN5" s="532"/>
      <c r="EO5" s="532"/>
      <c r="EP5" s="533"/>
      <c r="EQ5" s="531" t="str">
        <f>DE34</f>
        <v>生一倶楽部</v>
      </c>
      <c r="ER5" s="532"/>
      <c r="ES5" s="532"/>
      <c r="ET5" s="532"/>
      <c r="EU5" s="532"/>
      <c r="EV5" s="532"/>
      <c r="EW5" s="532"/>
      <c r="EX5" s="532"/>
      <c r="EY5" s="532"/>
      <c r="EZ5" s="533"/>
      <c r="FA5" s="529"/>
      <c r="FB5" s="529"/>
      <c r="FC5" s="529"/>
      <c r="FD5" s="529"/>
      <c r="FE5" s="529"/>
      <c r="FF5" s="529"/>
      <c r="FG5" s="529"/>
      <c r="FH5" s="529"/>
      <c r="FI5" s="529"/>
      <c r="FJ5" s="529"/>
      <c r="FK5" s="529"/>
      <c r="FL5" s="529"/>
      <c r="FM5" s="529"/>
      <c r="FN5" s="529"/>
      <c r="FO5" s="529"/>
      <c r="FP5" s="529"/>
      <c r="FQ5" s="529"/>
      <c r="FR5" s="529"/>
      <c r="FS5" s="530"/>
      <c r="FT5" s="530"/>
    </row>
    <row r="6" spans="1:185" ht="8.1" customHeight="1" x14ac:dyDescent="0.15">
      <c r="B6" s="523" t="s">
        <v>7</v>
      </c>
      <c r="C6" s="524"/>
      <c r="D6" s="524"/>
      <c r="E6" s="524"/>
      <c r="F6" s="524"/>
      <c r="G6" s="524"/>
      <c r="H6" s="524"/>
      <c r="I6" s="525"/>
      <c r="J6" s="539"/>
      <c r="K6" s="540"/>
      <c r="L6" s="540"/>
      <c r="M6" s="540"/>
      <c r="N6" s="540"/>
      <c r="O6" s="540"/>
      <c r="P6" s="540"/>
      <c r="Q6" s="540"/>
      <c r="R6" s="540"/>
      <c r="S6" s="540"/>
      <c r="T6" s="541"/>
      <c r="U6" s="539"/>
      <c r="V6" s="540"/>
      <c r="W6" s="540"/>
      <c r="X6" s="540"/>
      <c r="Y6" s="540"/>
      <c r="Z6" s="540"/>
      <c r="AA6" s="540"/>
      <c r="AB6" s="540"/>
      <c r="AC6" s="540"/>
      <c r="AD6" s="540"/>
      <c r="AE6" s="541"/>
      <c r="AF6" s="539"/>
      <c r="AG6" s="540"/>
      <c r="AH6" s="540"/>
      <c r="AI6" s="540"/>
      <c r="AJ6" s="540"/>
      <c r="AK6" s="540"/>
      <c r="AL6" s="540"/>
      <c r="AM6" s="540"/>
      <c r="AN6" s="540"/>
      <c r="AO6" s="540"/>
      <c r="AP6" s="541"/>
      <c r="AQ6" s="539"/>
      <c r="AR6" s="540"/>
      <c r="AS6" s="540"/>
      <c r="AT6" s="540"/>
      <c r="AU6" s="540"/>
      <c r="AV6" s="540"/>
      <c r="AW6" s="540"/>
      <c r="AX6" s="540"/>
      <c r="AY6" s="540"/>
      <c r="AZ6" s="540"/>
      <c r="BA6" s="541"/>
      <c r="BB6" s="437"/>
      <c r="BC6" s="437"/>
      <c r="BD6" s="437"/>
      <c r="BE6" s="437"/>
      <c r="BF6" s="437"/>
      <c r="BG6" s="437"/>
      <c r="BH6" s="437"/>
      <c r="BI6" s="437"/>
      <c r="BJ6" s="437"/>
      <c r="BK6" s="437"/>
      <c r="BL6" s="437"/>
      <c r="BM6" s="437"/>
      <c r="BN6" s="437"/>
      <c r="BO6" s="437"/>
      <c r="BP6" s="437"/>
      <c r="BQ6" s="437"/>
      <c r="BR6" s="437"/>
      <c r="BS6" s="437"/>
      <c r="BT6" s="537"/>
      <c r="BU6" s="537"/>
      <c r="DE6" s="446" t="s">
        <v>554</v>
      </c>
      <c r="DF6" s="444"/>
      <c r="DG6" s="444"/>
      <c r="DH6" s="444"/>
      <c r="DI6" s="444"/>
      <c r="DJ6" s="444"/>
      <c r="DK6" s="444"/>
      <c r="DL6" s="447"/>
      <c r="DM6" s="531"/>
      <c r="DN6" s="532"/>
      <c r="DO6" s="532"/>
      <c r="DP6" s="532"/>
      <c r="DQ6" s="532"/>
      <c r="DR6" s="532"/>
      <c r="DS6" s="532"/>
      <c r="DT6" s="532"/>
      <c r="DU6" s="532"/>
      <c r="DV6" s="533"/>
      <c r="DW6" s="531"/>
      <c r="DX6" s="532"/>
      <c r="DY6" s="532"/>
      <c r="DZ6" s="532"/>
      <c r="EA6" s="532"/>
      <c r="EB6" s="532"/>
      <c r="EC6" s="532"/>
      <c r="ED6" s="532"/>
      <c r="EE6" s="532"/>
      <c r="EF6" s="533"/>
      <c r="EG6" s="531"/>
      <c r="EH6" s="532"/>
      <c r="EI6" s="532"/>
      <c r="EJ6" s="532"/>
      <c r="EK6" s="532"/>
      <c r="EL6" s="532"/>
      <c r="EM6" s="532"/>
      <c r="EN6" s="532"/>
      <c r="EO6" s="532"/>
      <c r="EP6" s="533"/>
      <c r="EQ6" s="531"/>
      <c r="ER6" s="532"/>
      <c r="ES6" s="532"/>
      <c r="ET6" s="532"/>
      <c r="EU6" s="532"/>
      <c r="EV6" s="532"/>
      <c r="EW6" s="532"/>
      <c r="EX6" s="532"/>
      <c r="EY6" s="532"/>
      <c r="EZ6" s="533"/>
      <c r="FA6" s="529"/>
      <c r="FB6" s="529"/>
      <c r="FC6" s="529"/>
      <c r="FD6" s="529"/>
      <c r="FE6" s="529"/>
      <c r="FF6" s="529"/>
      <c r="FG6" s="529"/>
      <c r="FH6" s="529"/>
      <c r="FI6" s="529"/>
      <c r="FJ6" s="529"/>
      <c r="FK6" s="529"/>
      <c r="FL6" s="529"/>
      <c r="FM6" s="529"/>
      <c r="FN6" s="529"/>
      <c r="FO6" s="529"/>
      <c r="FP6" s="529"/>
      <c r="FQ6" s="529"/>
      <c r="FR6" s="529"/>
      <c r="FS6" s="530"/>
      <c r="FT6" s="530"/>
    </row>
    <row r="7" spans="1:185" ht="8.1" customHeight="1" x14ac:dyDescent="0.15">
      <c r="B7" s="526"/>
      <c r="C7" s="527"/>
      <c r="D7" s="527"/>
      <c r="E7" s="527"/>
      <c r="F7" s="527"/>
      <c r="G7" s="527"/>
      <c r="H7" s="527"/>
      <c r="I7" s="528"/>
      <c r="J7" s="542"/>
      <c r="K7" s="543"/>
      <c r="L7" s="543"/>
      <c r="M7" s="543"/>
      <c r="N7" s="543"/>
      <c r="O7" s="543"/>
      <c r="P7" s="543"/>
      <c r="Q7" s="543"/>
      <c r="R7" s="543"/>
      <c r="S7" s="543"/>
      <c r="T7" s="544"/>
      <c r="U7" s="542"/>
      <c r="V7" s="543"/>
      <c r="W7" s="543"/>
      <c r="X7" s="543"/>
      <c r="Y7" s="543"/>
      <c r="Z7" s="543"/>
      <c r="AA7" s="543"/>
      <c r="AB7" s="543"/>
      <c r="AC7" s="543"/>
      <c r="AD7" s="543"/>
      <c r="AE7" s="544"/>
      <c r="AF7" s="542"/>
      <c r="AG7" s="543"/>
      <c r="AH7" s="543"/>
      <c r="AI7" s="543"/>
      <c r="AJ7" s="543"/>
      <c r="AK7" s="543"/>
      <c r="AL7" s="543"/>
      <c r="AM7" s="543"/>
      <c r="AN7" s="543"/>
      <c r="AO7" s="543"/>
      <c r="AP7" s="544"/>
      <c r="AQ7" s="542"/>
      <c r="AR7" s="543"/>
      <c r="AS7" s="543"/>
      <c r="AT7" s="543"/>
      <c r="AU7" s="543"/>
      <c r="AV7" s="543"/>
      <c r="AW7" s="543"/>
      <c r="AX7" s="543"/>
      <c r="AY7" s="543"/>
      <c r="AZ7" s="543"/>
      <c r="BA7" s="544"/>
      <c r="BB7" s="437"/>
      <c r="BC7" s="437"/>
      <c r="BD7" s="437"/>
      <c r="BE7" s="437"/>
      <c r="BF7" s="437"/>
      <c r="BG7" s="437"/>
      <c r="BH7" s="437"/>
      <c r="BI7" s="437"/>
      <c r="BJ7" s="437"/>
      <c r="BK7" s="437"/>
      <c r="BL7" s="437"/>
      <c r="BM7" s="437"/>
      <c r="BN7" s="437"/>
      <c r="BO7" s="437"/>
      <c r="BP7" s="437"/>
      <c r="BQ7" s="437"/>
      <c r="BR7" s="437"/>
      <c r="BS7" s="437"/>
      <c r="BT7" s="537"/>
      <c r="BU7" s="537"/>
      <c r="DE7" s="438"/>
      <c r="DF7" s="439"/>
      <c r="DG7" s="439"/>
      <c r="DH7" s="439"/>
      <c r="DI7" s="439"/>
      <c r="DJ7" s="439"/>
      <c r="DK7" s="439"/>
      <c r="DL7" s="440"/>
      <c r="DM7" s="534"/>
      <c r="DN7" s="535"/>
      <c r="DO7" s="535"/>
      <c r="DP7" s="535"/>
      <c r="DQ7" s="535"/>
      <c r="DR7" s="535"/>
      <c r="DS7" s="535"/>
      <c r="DT7" s="535"/>
      <c r="DU7" s="535"/>
      <c r="DV7" s="536"/>
      <c r="DW7" s="534"/>
      <c r="DX7" s="535"/>
      <c r="DY7" s="535"/>
      <c r="DZ7" s="535"/>
      <c r="EA7" s="535"/>
      <c r="EB7" s="535"/>
      <c r="EC7" s="535"/>
      <c r="ED7" s="535"/>
      <c r="EE7" s="535"/>
      <c r="EF7" s="536"/>
      <c r="EG7" s="534"/>
      <c r="EH7" s="535"/>
      <c r="EI7" s="535"/>
      <c r="EJ7" s="535"/>
      <c r="EK7" s="535"/>
      <c r="EL7" s="535"/>
      <c r="EM7" s="535"/>
      <c r="EN7" s="535"/>
      <c r="EO7" s="535"/>
      <c r="EP7" s="536"/>
      <c r="EQ7" s="534"/>
      <c r="ER7" s="535"/>
      <c r="ES7" s="535"/>
      <c r="ET7" s="535"/>
      <c r="EU7" s="535"/>
      <c r="EV7" s="535"/>
      <c r="EW7" s="535"/>
      <c r="EX7" s="535"/>
      <c r="EY7" s="535"/>
      <c r="EZ7" s="536"/>
      <c r="FA7" s="529"/>
      <c r="FB7" s="529"/>
      <c r="FC7" s="529"/>
      <c r="FD7" s="529"/>
      <c r="FE7" s="529"/>
      <c r="FF7" s="529"/>
      <c r="FG7" s="529"/>
      <c r="FH7" s="529"/>
      <c r="FI7" s="529"/>
      <c r="FJ7" s="529"/>
      <c r="FK7" s="529"/>
      <c r="FL7" s="529"/>
      <c r="FM7" s="529"/>
      <c r="FN7" s="529"/>
      <c r="FO7" s="529"/>
      <c r="FP7" s="529"/>
      <c r="FQ7" s="529"/>
      <c r="FR7" s="529"/>
      <c r="FS7" s="530"/>
      <c r="FT7" s="530"/>
    </row>
    <row r="8" spans="1:185" ht="8.1" customHeight="1" x14ac:dyDescent="0.15">
      <c r="B8" s="502">
        <v>1</v>
      </c>
      <c r="C8" s="503"/>
      <c r="D8" s="173"/>
      <c r="E8" s="173"/>
      <c r="F8" s="173"/>
      <c r="G8" s="173"/>
      <c r="H8" s="173"/>
      <c r="I8" s="174"/>
      <c r="J8" s="493"/>
      <c r="K8" s="494"/>
      <c r="L8" s="494"/>
      <c r="M8" s="494"/>
      <c r="N8" s="494"/>
      <c r="O8" s="494"/>
      <c r="P8" s="494"/>
      <c r="Q8" s="494"/>
      <c r="R8" s="494"/>
      <c r="S8" s="494"/>
      <c r="T8" s="495"/>
      <c r="AD8" s="442" t="s">
        <v>555</v>
      </c>
      <c r="AE8" s="443"/>
      <c r="AF8" s="504">
        <f>EG10</f>
        <v>0</v>
      </c>
      <c r="AG8" s="505"/>
      <c r="AH8" s="505"/>
      <c r="AI8" s="505"/>
      <c r="AJ8" s="505"/>
      <c r="AK8" s="505"/>
      <c r="AL8" s="505"/>
      <c r="AM8" s="505"/>
      <c r="AN8" s="505"/>
      <c r="AO8" s="505"/>
      <c r="AP8" s="506"/>
      <c r="AQ8" s="180"/>
      <c r="AZ8" s="442" t="s">
        <v>556</v>
      </c>
      <c r="BA8" s="443"/>
      <c r="BB8" s="441"/>
      <c r="BC8" s="442"/>
      <c r="BD8" s="442"/>
      <c r="BE8" s="442"/>
      <c r="BF8" s="442"/>
      <c r="BG8" s="443"/>
      <c r="BH8" s="441"/>
      <c r="BI8" s="442"/>
      <c r="BJ8" s="442"/>
      <c r="BK8" s="442"/>
      <c r="BL8" s="442"/>
      <c r="BM8" s="443"/>
      <c r="BN8" s="441"/>
      <c r="BO8" s="442"/>
      <c r="BP8" s="442"/>
      <c r="BQ8" s="442"/>
      <c r="BR8" s="442"/>
      <c r="BS8" s="443"/>
      <c r="BT8" s="488"/>
      <c r="BU8" s="488"/>
      <c r="DE8" s="489">
        <v>1</v>
      </c>
      <c r="DF8" s="490"/>
      <c r="DG8" s="175"/>
      <c r="DH8" s="175"/>
      <c r="DI8" s="175"/>
      <c r="DJ8" s="175"/>
      <c r="DK8" s="175"/>
      <c r="DL8" s="176"/>
      <c r="DM8" s="493"/>
      <c r="DN8" s="494"/>
      <c r="DO8" s="494"/>
      <c r="DP8" s="494"/>
      <c r="DQ8" s="494"/>
      <c r="DR8" s="494"/>
      <c r="DS8" s="494"/>
      <c r="DT8" s="494"/>
      <c r="DU8" s="494"/>
      <c r="DV8" s="495"/>
      <c r="DW8" s="181"/>
      <c r="DX8" s="181"/>
      <c r="DY8" s="181"/>
      <c r="DZ8" s="181"/>
      <c r="EA8" s="181"/>
      <c r="EB8" s="181"/>
      <c r="EC8" s="181"/>
      <c r="ED8" s="181"/>
      <c r="EE8" s="181"/>
      <c r="EF8" s="182"/>
      <c r="EG8" s="183"/>
      <c r="EH8" s="181"/>
      <c r="EI8" s="181"/>
      <c r="EJ8" s="181"/>
      <c r="EK8" s="181"/>
      <c r="EL8" s="181"/>
      <c r="EM8" s="181"/>
      <c r="EN8" s="181"/>
      <c r="EO8" s="181"/>
      <c r="EP8" s="182"/>
      <c r="EQ8" s="183"/>
      <c r="ER8" s="181"/>
      <c r="ES8" s="181"/>
      <c r="ET8" s="181"/>
      <c r="EU8" s="181"/>
      <c r="EV8" s="181"/>
      <c r="EW8" s="181"/>
      <c r="EX8" s="181"/>
      <c r="EY8" s="181"/>
      <c r="EZ8" s="182"/>
      <c r="FA8" s="184">
        <f>COUNTIF(DW10,"=2")</f>
        <v>0</v>
      </c>
      <c r="FB8" s="185">
        <f>COUNTIF(EG10,"=2")</f>
        <v>0</v>
      </c>
      <c r="FC8" s="185">
        <f>COUNTIF(EQ10,"=2")</f>
        <v>0</v>
      </c>
      <c r="FD8" s="173"/>
      <c r="FE8" s="173"/>
      <c r="FF8" s="174"/>
      <c r="FG8" s="186"/>
      <c r="FH8" s="173"/>
      <c r="FI8" s="173"/>
      <c r="FJ8" s="173"/>
      <c r="FK8" s="173"/>
      <c r="FL8" s="174"/>
      <c r="FM8" s="187">
        <f>SUM(X9:Y14)</f>
        <v>0</v>
      </c>
      <c r="FN8" s="187">
        <f>SUM(AI9:AJ14)</f>
        <v>0</v>
      </c>
      <c r="FO8" s="187">
        <f>SUM(AT9:AU14)</f>
        <v>0</v>
      </c>
      <c r="FS8" s="437"/>
      <c r="FT8" s="437"/>
      <c r="FX8" s="513" t="s">
        <v>550</v>
      </c>
      <c r="FY8" s="188">
        <f>FA14*1000</f>
        <v>0</v>
      </c>
      <c r="FZ8" s="189">
        <f>RANK(FY8,FY8:FY11)</f>
        <v>1</v>
      </c>
      <c r="GA8" s="190"/>
      <c r="GB8" s="191"/>
      <c r="GC8" s="192"/>
    </row>
    <row r="9" spans="1:185" ht="8.1" customHeight="1" x14ac:dyDescent="0.15">
      <c r="B9" s="467"/>
      <c r="C9" s="468"/>
      <c r="I9" s="177"/>
      <c r="J9" s="496"/>
      <c r="K9" s="497"/>
      <c r="L9" s="497"/>
      <c r="M9" s="497"/>
      <c r="N9" s="497"/>
      <c r="O9" s="497"/>
      <c r="P9" s="497"/>
      <c r="Q9" s="497"/>
      <c r="R9" s="497"/>
      <c r="S9" s="497"/>
      <c r="T9" s="498"/>
      <c r="W9" s="186"/>
      <c r="X9" s="468"/>
      <c r="Y9" s="468"/>
      <c r="Z9" s="478" t="s">
        <v>557</v>
      </c>
      <c r="AA9" s="468"/>
      <c r="AB9" s="468"/>
      <c r="AC9" s="174"/>
      <c r="AD9" s="444"/>
      <c r="AE9" s="447"/>
      <c r="AF9" s="507"/>
      <c r="AG9" s="508"/>
      <c r="AH9" s="508"/>
      <c r="AI9" s="508"/>
      <c r="AJ9" s="508"/>
      <c r="AK9" s="508"/>
      <c r="AL9" s="508"/>
      <c r="AM9" s="508"/>
      <c r="AN9" s="508"/>
      <c r="AO9" s="508"/>
      <c r="AP9" s="509"/>
      <c r="AQ9" s="180"/>
      <c r="AS9" s="186"/>
      <c r="AT9" s="468"/>
      <c r="AU9" s="468"/>
      <c r="AV9" s="478" t="s">
        <v>557</v>
      </c>
      <c r="AW9" s="468"/>
      <c r="AX9" s="468"/>
      <c r="AY9" s="174"/>
      <c r="AZ9" s="444"/>
      <c r="BA9" s="447"/>
      <c r="BB9" s="446"/>
      <c r="BC9" s="444"/>
      <c r="BD9" s="444"/>
      <c r="BE9" s="444"/>
      <c r="BF9" s="444"/>
      <c r="BG9" s="447"/>
      <c r="BH9" s="446"/>
      <c r="BI9" s="444"/>
      <c r="BJ9" s="444"/>
      <c r="BK9" s="444"/>
      <c r="BL9" s="444"/>
      <c r="BM9" s="447"/>
      <c r="BN9" s="446"/>
      <c r="BO9" s="444"/>
      <c r="BP9" s="444"/>
      <c r="BQ9" s="444"/>
      <c r="BR9" s="444"/>
      <c r="BS9" s="447"/>
      <c r="BT9" s="488"/>
      <c r="BU9" s="488"/>
      <c r="DE9" s="491"/>
      <c r="DF9" s="492"/>
      <c r="DG9" s="178"/>
      <c r="DH9" s="178"/>
      <c r="DI9" s="178"/>
      <c r="DJ9" s="178"/>
      <c r="DK9" s="178"/>
      <c r="DL9" s="179"/>
      <c r="DM9" s="496"/>
      <c r="DN9" s="497"/>
      <c r="DO9" s="497"/>
      <c r="DP9" s="497"/>
      <c r="DQ9" s="497"/>
      <c r="DR9" s="497"/>
      <c r="DS9" s="497"/>
      <c r="DT9" s="497"/>
      <c r="DU9" s="497"/>
      <c r="DV9" s="498"/>
      <c r="DW9" s="181"/>
      <c r="DX9" s="181"/>
      <c r="DY9" s="193"/>
      <c r="DZ9" s="454" t="b">
        <f>IF(X9&gt;AA9,"1",IF(X9&lt;AA9,"0"))</f>
        <v>0</v>
      </c>
      <c r="EA9" s="454"/>
      <c r="EB9" s="454" t="b">
        <f>IF(X9&lt;AA9,"1",IF(X9&gt;AA9,"0"))</f>
        <v>0</v>
      </c>
      <c r="EC9" s="454"/>
      <c r="ED9" s="194"/>
      <c r="EE9" s="181"/>
      <c r="EF9" s="182"/>
      <c r="EG9" s="183"/>
      <c r="EH9" s="181"/>
      <c r="EI9" s="193"/>
      <c r="EJ9" s="454" t="b">
        <f>IF(AI9&gt;AL9,"1",IF(AI9&lt;AL9,"0"))</f>
        <v>0</v>
      </c>
      <c r="EK9" s="454"/>
      <c r="EL9" s="454" t="b">
        <f>IF(AI9&lt;AL9,"1",IF(AI9&gt;AL9,"0"))</f>
        <v>0</v>
      </c>
      <c r="EM9" s="454"/>
      <c r="EN9" s="194"/>
      <c r="EO9" s="181"/>
      <c r="EP9" s="182"/>
      <c r="EQ9" s="183"/>
      <c r="ER9" s="181"/>
      <c r="ES9" s="193"/>
      <c r="ET9" s="454" t="b">
        <f>IF(AT9&gt;AW9,"1",IF(AT9&lt;AW9,"0"))</f>
        <v>0</v>
      </c>
      <c r="EU9" s="454"/>
      <c r="EV9" s="454" t="b">
        <f>IF(AT9&lt;AW9,"1",IF(AT9&gt;AW9,"0"))</f>
        <v>0</v>
      </c>
      <c r="EW9" s="454"/>
      <c r="EX9" s="194"/>
      <c r="EY9" s="181"/>
      <c r="EZ9" s="182"/>
      <c r="FA9" s="180"/>
      <c r="FD9" s="187">
        <f>COUNTIF(EE10,"=2")</f>
        <v>0</v>
      </c>
      <c r="FE9" s="187">
        <f>COUNTIF(EO10,"=2")</f>
        <v>0</v>
      </c>
      <c r="FF9" s="195">
        <f>COUNTIF(EY10,"=2")</f>
        <v>0</v>
      </c>
      <c r="FG9" s="180"/>
      <c r="FL9" s="177"/>
      <c r="FP9" s="187">
        <f>SUM(AA9:AB14)</f>
        <v>0</v>
      </c>
      <c r="FQ9" s="187">
        <f>SUM(AL9:AM14)</f>
        <v>0</v>
      </c>
      <c r="FR9" s="187">
        <f>SUM(AW9:AX14)</f>
        <v>0</v>
      </c>
      <c r="FS9" s="437"/>
      <c r="FT9" s="437"/>
      <c r="FX9" s="513"/>
      <c r="FY9" s="188">
        <f>FA22*1000</f>
        <v>0</v>
      </c>
      <c r="FZ9" s="189">
        <f>RANK(FY9,FY8:FY11)</f>
        <v>1</v>
      </c>
      <c r="GA9" s="190"/>
      <c r="GB9" s="191"/>
      <c r="GC9" s="192"/>
    </row>
    <row r="10" spans="1:185" ht="8.1" customHeight="1" x14ac:dyDescent="0.15">
      <c r="B10" s="467" t="s">
        <v>558</v>
      </c>
      <c r="C10" s="468"/>
      <c r="D10" s="468"/>
      <c r="E10" s="468"/>
      <c r="F10" s="468"/>
      <c r="G10" s="468"/>
      <c r="H10" s="468"/>
      <c r="I10" s="469"/>
      <c r="J10" s="496"/>
      <c r="K10" s="497"/>
      <c r="L10" s="497"/>
      <c r="M10" s="497"/>
      <c r="N10" s="497"/>
      <c r="O10" s="497"/>
      <c r="P10" s="497"/>
      <c r="Q10" s="497"/>
      <c r="R10" s="497"/>
      <c r="S10" s="497"/>
      <c r="T10" s="498"/>
      <c r="U10" s="454"/>
      <c r="V10" s="470"/>
      <c r="W10" s="180"/>
      <c r="X10" s="468"/>
      <c r="Y10" s="468"/>
      <c r="Z10" s="478"/>
      <c r="AA10" s="468"/>
      <c r="AB10" s="468"/>
      <c r="AC10" s="177"/>
      <c r="AD10" s="472"/>
      <c r="AE10" s="470"/>
      <c r="AF10" s="507"/>
      <c r="AG10" s="508"/>
      <c r="AH10" s="508"/>
      <c r="AI10" s="508"/>
      <c r="AJ10" s="508"/>
      <c r="AK10" s="508"/>
      <c r="AL10" s="508"/>
      <c r="AM10" s="508"/>
      <c r="AN10" s="508"/>
      <c r="AO10" s="508"/>
      <c r="AP10" s="509"/>
      <c r="AQ10" s="472"/>
      <c r="AR10" s="470"/>
      <c r="AS10" s="180"/>
      <c r="AT10" s="468"/>
      <c r="AU10" s="468"/>
      <c r="AV10" s="478"/>
      <c r="AW10" s="468"/>
      <c r="AX10" s="468"/>
      <c r="AY10" s="177"/>
      <c r="AZ10" s="472"/>
      <c r="BA10" s="470"/>
      <c r="BB10" s="472"/>
      <c r="BC10" s="454"/>
      <c r="BD10" s="471"/>
      <c r="BE10" s="471"/>
      <c r="BF10" s="454"/>
      <c r="BG10" s="470"/>
      <c r="BH10" s="472"/>
      <c r="BI10" s="454"/>
      <c r="BJ10" s="471"/>
      <c r="BK10" s="471"/>
      <c r="BL10" s="454"/>
      <c r="BM10" s="470"/>
      <c r="BN10" s="473"/>
      <c r="BO10" s="474"/>
      <c r="BP10" s="471"/>
      <c r="BQ10" s="471"/>
      <c r="BR10" s="474"/>
      <c r="BS10" s="479"/>
      <c r="BT10" s="488"/>
      <c r="BU10" s="488"/>
      <c r="DE10" s="480" t="str">
        <f>B10</f>
        <v>生一ゴールド</v>
      </c>
      <c r="DF10" s="481"/>
      <c r="DG10" s="481"/>
      <c r="DH10" s="481"/>
      <c r="DI10" s="481"/>
      <c r="DJ10" s="481"/>
      <c r="DK10" s="481"/>
      <c r="DL10" s="482"/>
      <c r="DM10" s="496"/>
      <c r="DN10" s="497"/>
      <c r="DO10" s="497"/>
      <c r="DP10" s="497"/>
      <c r="DQ10" s="497"/>
      <c r="DR10" s="497"/>
      <c r="DS10" s="497"/>
      <c r="DT10" s="497"/>
      <c r="DU10" s="497"/>
      <c r="DV10" s="498"/>
      <c r="DW10" s="454">
        <f>DZ9+DZ11+DZ13</f>
        <v>0</v>
      </c>
      <c r="DX10" s="470"/>
      <c r="DY10" s="183"/>
      <c r="DZ10" s="454"/>
      <c r="EA10" s="454"/>
      <c r="EB10" s="454"/>
      <c r="EC10" s="454"/>
      <c r="ED10" s="182"/>
      <c r="EE10" s="472">
        <f>EB9+EB11+EB13</f>
        <v>0</v>
      </c>
      <c r="EF10" s="470"/>
      <c r="EG10" s="472">
        <f>EJ9+EJ11+EJ13</f>
        <v>0</v>
      </c>
      <c r="EH10" s="470"/>
      <c r="EI10" s="183"/>
      <c r="EJ10" s="454"/>
      <c r="EK10" s="454"/>
      <c r="EL10" s="454"/>
      <c r="EM10" s="454"/>
      <c r="EN10" s="182"/>
      <c r="EO10" s="472">
        <f>EL9+EL11+EL13</f>
        <v>0</v>
      </c>
      <c r="EP10" s="470"/>
      <c r="EQ10" s="472">
        <f>ET9+ET11+ET13</f>
        <v>0</v>
      </c>
      <c r="ER10" s="470"/>
      <c r="ES10" s="183"/>
      <c r="ET10" s="454"/>
      <c r="EU10" s="454"/>
      <c r="EV10" s="454"/>
      <c r="EW10" s="454"/>
      <c r="EX10" s="182"/>
      <c r="EY10" s="472">
        <f>EV9+EV11+EV13</f>
        <v>0</v>
      </c>
      <c r="EZ10" s="470"/>
      <c r="FA10" s="472">
        <f>SUM(FA8:FC8)</f>
        <v>0</v>
      </c>
      <c r="FB10" s="454"/>
      <c r="FC10" s="471"/>
      <c r="FD10" s="471"/>
      <c r="FE10" s="454">
        <f>SUM(FD9:FF9)</f>
        <v>0</v>
      </c>
      <c r="FF10" s="470"/>
      <c r="FG10" s="472">
        <f>SUM(DW10,EG10,EQ10)</f>
        <v>0</v>
      </c>
      <c r="FH10" s="454"/>
      <c r="FI10" s="471"/>
      <c r="FJ10" s="471"/>
      <c r="FK10" s="454">
        <f>SUM(EE10,EO10,EY10)</f>
        <v>0</v>
      </c>
      <c r="FL10" s="470"/>
      <c r="FM10" s="473">
        <f>SUM(FM8:FO8)</f>
        <v>0</v>
      </c>
      <c r="FN10" s="474"/>
      <c r="FO10" s="471"/>
      <c r="FP10" s="471"/>
      <c r="FQ10" s="474">
        <f>SUM(FP9:FR9)</f>
        <v>0</v>
      </c>
      <c r="FR10" s="479"/>
      <c r="FS10" s="437"/>
      <c r="FT10" s="437"/>
      <c r="FX10" s="513"/>
      <c r="FY10" s="188">
        <f>FA30*1000</f>
        <v>0</v>
      </c>
      <c r="FZ10" s="189">
        <f>RANK(FY10,FY8:FY11)</f>
        <v>1</v>
      </c>
      <c r="GA10" s="190"/>
      <c r="GB10" s="191"/>
      <c r="GC10" s="192"/>
    </row>
    <row r="11" spans="1:185" ht="8.1" customHeight="1" x14ac:dyDescent="0.15">
      <c r="B11" s="467"/>
      <c r="C11" s="468"/>
      <c r="D11" s="468"/>
      <c r="E11" s="468"/>
      <c r="F11" s="468"/>
      <c r="G11" s="468"/>
      <c r="H11" s="468"/>
      <c r="I11" s="469"/>
      <c r="J11" s="496"/>
      <c r="K11" s="497"/>
      <c r="L11" s="497"/>
      <c r="M11" s="497"/>
      <c r="N11" s="497"/>
      <c r="O11" s="497"/>
      <c r="P11" s="497"/>
      <c r="Q11" s="497"/>
      <c r="R11" s="497"/>
      <c r="S11" s="497"/>
      <c r="T11" s="498"/>
      <c r="U11" s="454"/>
      <c r="V11" s="470"/>
      <c r="W11" s="180"/>
      <c r="X11" s="468"/>
      <c r="Y11" s="468"/>
      <c r="Z11" s="478" t="s">
        <v>557</v>
      </c>
      <c r="AA11" s="468"/>
      <c r="AB11" s="468"/>
      <c r="AC11" s="177"/>
      <c r="AD11" s="472"/>
      <c r="AE11" s="470"/>
      <c r="AF11" s="507"/>
      <c r="AG11" s="508"/>
      <c r="AH11" s="508"/>
      <c r="AI11" s="508"/>
      <c r="AJ11" s="508"/>
      <c r="AK11" s="508"/>
      <c r="AL11" s="508"/>
      <c r="AM11" s="508"/>
      <c r="AN11" s="508"/>
      <c r="AO11" s="508"/>
      <c r="AP11" s="509"/>
      <c r="AQ11" s="472"/>
      <c r="AR11" s="470"/>
      <c r="AS11" s="180"/>
      <c r="AT11" s="468"/>
      <c r="AU11" s="468"/>
      <c r="AV11" s="478" t="s">
        <v>557</v>
      </c>
      <c r="AW11" s="468"/>
      <c r="AX11" s="468"/>
      <c r="AY11" s="177"/>
      <c r="AZ11" s="472"/>
      <c r="BA11" s="470"/>
      <c r="BB11" s="472"/>
      <c r="BC11" s="454"/>
      <c r="BD11" s="471"/>
      <c r="BE11" s="471"/>
      <c r="BF11" s="454"/>
      <c r="BG11" s="470"/>
      <c r="BH11" s="472"/>
      <c r="BI11" s="454"/>
      <c r="BJ11" s="471"/>
      <c r="BK11" s="471"/>
      <c r="BL11" s="454"/>
      <c r="BM11" s="470"/>
      <c r="BN11" s="473"/>
      <c r="BO11" s="474"/>
      <c r="BP11" s="471"/>
      <c r="BQ11" s="471"/>
      <c r="BR11" s="474"/>
      <c r="BS11" s="479"/>
      <c r="BT11" s="488"/>
      <c r="BU11" s="488"/>
      <c r="DE11" s="480"/>
      <c r="DF11" s="481"/>
      <c r="DG11" s="481"/>
      <c r="DH11" s="481"/>
      <c r="DI11" s="481"/>
      <c r="DJ11" s="481"/>
      <c r="DK11" s="481"/>
      <c r="DL11" s="482"/>
      <c r="DM11" s="496"/>
      <c r="DN11" s="497"/>
      <c r="DO11" s="497"/>
      <c r="DP11" s="497"/>
      <c r="DQ11" s="497"/>
      <c r="DR11" s="497"/>
      <c r="DS11" s="497"/>
      <c r="DT11" s="497"/>
      <c r="DU11" s="497"/>
      <c r="DV11" s="498"/>
      <c r="DW11" s="454"/>
      <c r="DX11" s="470"/>
      <c r="DY11" s="183"/>
      <c r="DZ11" s="454" t="b">
        <f>IF(X11&gt;AA11,"1",IF(X11&lt;AA11,"0"))</f>
        <v>0</v>
      </c>
      <c r="EA11" s="454"/>
      <c r="EB11" s="454" t="b">
        <f>IF(X11&lt;AA11,"1",IF(X11&gt;AA11,"0"))</f>
        <v>0</v>
      </c>
      <c r="EC11" s="454"/>
      <c r="ED11" s="182"/>
      <c r="EE11" s="472"/>
      <c r="EF11" s="470"/>
      <c r="EG11" s="472"/>
      <c r="EH11" s="470"/>
      <c r="EI11" s="183"/>
      <c r="EJ11" s="454" t="b">
        <f>IF(AI11&gt;AL11,"1",IF(AI11&lt;AL11,"0"))</f>
        <v>0</v>
      </c>
      <c r="EK11" s="454"/>
      <c r="EL11" s="454" t="b">
        <f>IF(AI11&lt;AL11,"1",IF(AI11&gt;AL11,"0"))</f>
        <v>0</v>
      </c>
      <c r="EM11" s="454"/>
      <c r="EN11" s="182"/>
      <c r="EO11" s="472"/>
      <c r="EP11" s="470"/>
      <c r="EQ11" s="472"/>
      <c r="ER11" s="470"/>
      <c r="ES11" s="183"/>
      <c r="ET11" s="454" t="b">
        <f>IF(AT11&gt;AW11,"1",IF(AT11&lt;AW11,"0"))</f>
        <v>0</v>
      </c>
      <c r="EU11" s="454"/>
      <c r="EV11" s="454" t="b">
        <f>IF(AT11&lt;AW11,"1",IF(AT11&gt;AW11,"0"))</f>
        <v>0</v>
      </c>
      <c r="EW11" s="454"/>
      <c r="EX11" s="182"/>
      <c r="EY11" s="472"/>
      <c r="EZ11" s="470"/>
      <c r="FA11" s="472"/>
      <c r="FB11" s="454"/>
      <c r="FC11" s="471"/>
      <c r="FD11" s="471"/>
      <c r="FE11" s="454"/>
      <c r="FF11" s="470"/>
      <c r="FG11" s="472"/>
      <c r="FH11" s="454"/>
      <c r="FI11" s="471"/>
      <c r="FJ11" s="471"/>
      <c r="FK11" s="454"/>
      <c r="FL11" s="470"/>
      <c r="FM11" s="473"/>
      <c r="FN11" s="474"/>
      <c r="FO11" s="471"/>
      <c r="FP11" s="471"/>
      <c r="FQ11" s="474"/>
      <c r="FR11" s="479"/>
      <c r="FS11" s="437"/>
      <c r="FT11" s="437"/>
      <c r="FX11" s="513"/>
      <c r="FY11" s="188">
        <f>FA38*1000</f>
        <v>0</v>
      </c>
      <c r="FZ11" s="189">
        <f>RANK(FY11,FY8:FY11)</f>
        <v>1</v>
      </c>
      <c r="GA11" s="190"/>
      <c r="GB11" s="191"/>
      <c r="GC11" s="192"/>
    </row>
    <row r="12" spans="1:185" ht="8.1" customHeight="1" x14ac:dyDescent="0.15">
      <c r="B12" s="467"/>
      <c r="C12" s="468"/>
      <c r="D12" s="468"/>
      <c r="E12" s="468"/>
      <c r="F12" s="468"/>
      <c r="G12" s="468"/>
      <c r="H12" s="468"/>
      <c r="I12" s="469"/>
      <c r="J12" s="496"/>
      <c r="K12" s="497"/>
      <c r="L12" s="497"/>
      <c r="M12" s="497"/>
      <c r="N12" s="497"/>
      <c r="O12" s="497"/>
      <c r="P12" s="497"/>
      <c r="Q12" s="497"/>
      <c r="R12" s="497"/>
      <c r="S12" s="497"/>
      <c r="T12" s="498"/>
      <c r="U12" s="454"/>
      <c r="V12" s="470"/>
      <c r="W12" s="180"/>
      <c r="X12" s="468"/>
      <c r="Y12" s="468"/>
      <c r="Z12" s="478"/>
      <c r="AA12" s="468"/>
      <c r="AB12" s="468"/>
      <c r="AC12" s="177"/>
      <c r="AD12" s="472"/>
      <c r="AE12" s="470"/>
      <c r="AF12" s="507"/>
      <c r="AG12" s="508"/>
      <c r="AH12" s="508"/>
      <c r="AI12" s="508"/>
      <c r="AJ12" s="508"/>
      <c r="AK12" s="508"/>
      <c r="AL12" s="508"/>
      <c r="AM12" s="508"/>
      <c r="AN12" s="508"/>
      <c r="AO12" s="508"/>
      <c r="AP12" s="509"/>
      <c r="AQ12" s="472"/>
      <c r="AR12" s="470"/>
      <c r="AS12" s="180"/>
      <c r="AT12" s="468"/>
      <c r="AU12" s="468"/>
      <c r="AV12" s="478"/>
      <c r="AW12" s="468"/>
      <c r="AX12" s="468"/>
      <c r="AY12" s="177"/>
      <c r="AZ12" s="472"/>
      <c r="BA12" s="470"/>
      <c r="BB12" s="446"/>
      <c r="BC12" s="444"/>
      <c r="BD12" s="444"/>
      <c r="BE12" s="444"/>
      <c r="BF12" s="444"/>
      <c r="BG12" s="447"/>
      <c r="BH12" s="446"/>
      <c r="BI12" s="444"/>
      <c r="BJ12" s="444"/>
      <c r="BK12" s="444"/>
      <c r="BL12" s="444"/>
      <c r="BM12" s="447"/>
      <c r="BN12" s="446"/>
      <c r="BO12" s="444"/>
      <c r="BP12" s="444"/>
      <c r="BQ12" s="444"/>
      <c r="BR12" s="444"/>
      <c r="BS12" s="447"/>
      <c r="BT12" s="488"/>
      <c r="BU12" s="488"/>
      <c r="DE12" s="480"/>
      <c r="DF12" s="481"/>
      <c r="DG12" s="481"/>
      <c r="DH12" s="481"/>
      <c r="DI12" s="481"/>
      <c r="DJ12" s="481"/>
      <c r="DK12" s="481"/>
      <c r="DL12" s="482"/>
      <c r="DM12" s="496"/>
      <c r="DN12" s="497"/>
      <c r="DO12" s="497"/>
      <c r="DP12" s="497"/>
      <c r="DQ12" s="497"/>
      <c r="DR12" s="497"/>
      <c r="DS12" s="497"/>
      <c r="DT12" s="497"/>
      <c r="DU12" s="497"/>
      <c r="DV12" s="498"/>
      <c r="DW12" s="454"/>
      <c r="DX12" s="470"/>
      <c r="DY12" s="183"/>
      <c r="DZ12" s="454"/>
      <c r="EA12" s="454"/>
      <c r="EB12" s="454"/>
      <c r="EC12" s="454"/>
      <c r="ED12" s="182"/>
      <c r="EE12" s="472"/>
      <c r="EF12" s="470"/>
      <c r="EG12" s="472"/>
      <c r="EH12" s="470"/>
      <c r="EI12" s="183"/>
      <c r="EJ12" s="454"/>
      <c r="EK12" s="454"/>
      <c r="EL12" s="454"/>
      <c r="EM12" s="454"/>
      <c r="EN12" s="182"/>
      <c r="EO12" s="472"/>
      <c r="EP12" s="470"/>
      <c r="EQ12" s="472"/>
      <c r="ER12" s="470"/>
      <c r="ES12" s="183"/>
      <c r="ET12" s="454"/>
      <c r="EU12" s="454"/>
      <c r="EV12" s="454"/>
      <c r="EW12" s="454"/>
      <c r="EX12" s="182"/>
      <c r="EY12" s="472"/>
      <c r="EZ12" s="470"/>
      <c r="FA12" s="180"/>
      <c r="FF12" s="177"/>
      <c r="FG12" s="180"/>
      <c r="FL12" s="177"/>
      <c r="FS12" s="437"/>
      <c r="FT12" s="437"/>
      <c r="FZ12" s="190"/>
    </row>
    <row r="13" spans="1:185" ht="8.1" customHeight="1" x14ac:dyDescent="0.15">
      <c r="B13" s="467"/>
      <c r="C13" s="468"/>
      <c r="D13" s="468"/>
      <c r="E13" s="468"/>
      <c r="F13" s="468"/>
      <c r="G13" s="468"/>
      <c r="H13" s="468"/>
      <c r="I13" s="469"/>
      <c r="J13" s="496"/>
      <c r="K13" s="497"/>
      <c r="L13" s="497"/>
      <c r="M13" s="497"/>
      <c r="N13" s="497"/>
      <c r="O13" s="497"/>
      <c r="P13" s="497"/>
      <c r="Q13" s="497"/>
      <c r="R13" s="497"/>
      <c r="S13" s="497"/>
      <c r="T13" s="498"/>
      <c r="U13" s="454"/>
      <c r="V13" s="470"/>
      <c r="W13" s="180"/>
      <c r="X13" s="468"/>
      <c r="Y13" s="468"/>
      <c r="Z13" s="478" t="s">
        <v>557</v>
      </c>
      <c r="AA13" s="468"/>
      <c r="AB13" s="468"/>
      <c r="AC13" s="177"/>
      <c r="AD13" s="472"/>
      <c r="AE13" s="470"/>
      <c r="AF13" s="507"/>
      <c r="AG13" s="508"/>
      <c r="AH13" s="508"/>
      <c r="AI13" s="508"/>
      <c r="AJ13" s="508"/>
      <c r="AK13" s="508"/>
      <c r="AL13" s="508"/>
      <c r="AM13" s="508"/>
      <c r="AN13" s="508"/>
      <c r="AO13" s="508"/>
      <c r="AP13" s="509"/>
      <c r="AQ13" s="472"/>
      <c r="AR13" s="470"/>
      <c r="AS13" s="180"/>
      <c r="AT13" s="468"/>
      <c r="AU13" s="468"/>
      <c r="AV13" s="478" t="s">
        <v>557</v>
      </c>
      <c r="AW13" s="468"/>
      <c r="AX13" s="468"/>
      <c r="AY13" s="177"/>
      <c r="AZ13" s="472"/>
      <c r="BA13" s="470"/>
      <c r="BB13" s="475"/>
      <c r="BC13" s="476"/>
      <c r="BD13" s="476"/>
      <c r="BE13" s="476"/>
      <c r="BF13" s="476"/>
      <c r="BG13" s="477"/>
      <c r="BH13" s="475"/>
      <c r="BI13" s="476"/>
      <c r="BJ13" s="476"/>
      <c r="BK13" s="476"/>
      <c r="BL13" s="476"/>
      <c r="BM13" s="477"/>
      <c r="BN13" s="475"/>
      <c r="BO13" s="476"/>
      <c r="BP13" s="476"/>
      <c r="BQ13" s="476"/>
      <c r="BR13" s="476"/>
      <c r="BS13" s="477"/>
      <c r="BT13" s="488"/>
      <c r="BU13" s="488"/>
      <c r="DE13" s="480"/>
      <c r="DF13" s="481"/>
      <c r="DG13" s="481"/>
      <c r="DH13" s="481"/>
      <c r="DI13" s="481"/>
      <c r="DJ13" s="481"/>
      <c r="DK13" s="481"/>
      <c r="DL13" s="482"/>
      <c r="DM13" s="496"/>
      <c r="DN13" s="497"/>
      <c r="DO13" s="497"/>
      <c r="DP13" s="497"/>
      <c r="DQ13" s="497"/>
      <c r="DR13" s="497"/>
      <c r="DS13" s="497"/>
      <c r="DT13" s="497"/>
      <c r="DU13" s="497"/>
      <c r="DV13" s="498"/>
      <c r="DW13" s="454"/>
      <c r="DX13" s="470"/>
      <c r="DY13" s="183"/>
      <c r="DZ13" s="454" t="b">
        <f>IF(X13&gt;AA13,"1",IF(X13&lt;AA13,"0"))</f>
        <v>0</v>
      </c>
      <c r="EA13" s="454"/>
      <c r="EB13" s="454" t="b">
        <f>IF(X13&lt;AA13,"1",IF(X13&gt;AA13,"0"))</f>
        <v>0</v>
      </c>
      <c r="EC13" s="454"/>
      <c r="ED13" s="182"/>
      <c r="EE13" s="472"/>
      <c r="EF13" s="470"/>
      <c r="EG13" s="472"/>
      <c r="EH13" s="470"/>
      <c r="EI13" s="183"/>
      <c r="EJ13" s="454" t="b">
        <f>IF(AI13&gt;AL13,"1",IF(AI13&lt;AL13,"0"))</f>
        <v>0</v>
      </c>
      <c r="EK13" s="454"/>
      <c r="EL13" s="454" t="b">
        <f>IF(AI13&lt;AL13,"1",IF(AI13&gt;AL13,"0"))</f>
        <v>0</v>
      </c>
      <c r="EM13" s="454"/>
      <c r="EN13" s="182"/>
      <c r="EO13" s="472"/>
      <c r="EP13" s="470"/>
      <c r="EQ13" s="472"/>
      <c r="ER13" s="470"/>
      <c r="ES13" s="183"/>
      <c r="ET13" s="454" t="b">
        <f>IF(AT13&gt;AW13,"1",IF(AT13&lt;AW13,"0"))</f>
        <v>0</v>
      </c>
      <c r="EU13" s="454"/>
      <c r="EV13" s="454" t="b">
        <f>IF(AT13&lt;AW13,"1",IF(AT13&gt;AW13,"0"))</f>
        <v>0</v>
      </c>
      <c r="EW13" s="454"/>
      <c r="EX13" s="182"/>
      <c r="EY13" s="472"/>
      <c r="EZ13" s="470"/>
      <c r="FA13" s="180"/>
      <c r="FF13" s="177"/>
      <c r="FG13" s="180"/>
      <c r="FL13" s="177"/>
      <c r="FS13" s="437"/>
      <c r="FT13" s="437"/>
      <c r="FZ13" s="190"/>
    </row>
    <row r="14" spans="1:185" ht="8.1" customHeight="1" x14ac:dyDescent="0.15">
      <c r="B14" s="180"/>
      <c r="I14" s="177"/>
      <c r="J14" s="496"/>
      <c r="K14" s="497"/>
      <c r="L14" s="497"/>
      <c r="M14" s="497"/>
      <c r="N14" s="497"/>
      <c r="O14" s="497"/>
      <c r="P14" s="497"/>
      <c r="Q14" s="497"/>
      <c r="R14" s="497"/>
      <c r="S14" s="497"/>
      <c r="T14" s="498"/>
      <c r="W14" s="196"/>
      <c r="X14" s="468"/>
      <c r="Y14" s="468"/>
      <c r="Z14" s="478"/>
      <c r="AA14" s="468"/>
      <c r="AB14" s="468"/>
      <c r="AC14" s="197"/>
      <c r="AE14" s="177"/>
      <c r="AF14" s="507"/>
      <c r="AG14" s="508"/>
      <c r="AH14" s="508"/>
      <c r="AI14" s="508"/>
      <c r="AJ14" s="508"/>
      <c r="AK14" s="508"/>
      <c r="AL14" s="508"/>
      <c r="AM14" s="508"/>
      <c r="AN14" s="508"/>
      <c r="AO14" s="508"/>
      <c r="AP14" s="509"/>
      <c r="AQ14" s="180"/>
      <c r="AS14" s="196"/>
      <c r="AT14" s="468"/>
      <c r="AU14" s="468"/>
      <c r="AV14" s="478"/>
      <c r="AW14" s="468"/>
      <c r="AX14" s="468"/>
      <c r="AY14" s="197"/>
      <c r="BA14" s="177"/>
      <c r="BB14" s="455"/>
      <c r="BC14" s="456"/>
      <c r="BD14" s="456"/>
      <c r="BE14" s="456"/>
      <c r="BF14" s="456"/>
      <c r="BG14" s="457"/>
      <c r="BH14" s="461"/>
      <c r="BI14" s="462"/>
      <c r="BJ14" s="462"/>
      <c r="BK14" s="462"/>
      <c r="BL14" s="462"/>
      <c r="BM14" s="463"/>
      <c r="BN14" s="448"/>
      <c r="BO14" s="456"/>
      <c r="BP14" s="456"/>
      <c r="BQ14" s="456"/>
      <c r="BR14" s="456"/>
      <c r="BS14" s="457"/>
      <c r="BT14" s="488"/>
      <c r="BU14" s="488"/>
      <c r="DE14" s="198"/>
      <c r="DF14" s="178"/>
      <c r="DG14" s="178"/>
      <c r="DH14" s="178"/>
      <c r="DI14" s="178"/>
      <c r="DJ14" s="178"/>
      <c r="DK14" s="178"/>
      <c r="DL14" s="179"/>
      <c r="DM14" s="496"/>
      <c r="DN14" s="497"/>
      <c r="DO14" s="497"/>
      <c r="DP14" s="497"/>
      <c r="DQ14" s="497"/>
      <c r="DR14" s="497"/>
      <c r="DS14" s="497"/>
      <c r="DT14" s="497"/>
      <c r="DU14" s="497"/>
      <c r="DV14" s="498"/>
      <c r="DW14" s="181"/>
      <c r="DX14" s="181"/>
      <c r="DY14" s="199"/>
      <c r="DZ14" s="454"/>
      <c r="EA14" s="454"/>
      <c r="EB14" s="454"/>
      <c r="EC14" s="454"/>
      <c r="ED14" s="200"/>
      <c r="EE14" s="181"/>
      <c r="EF14" s="182"/>
      <c r="EG14" s="183"/>
      <c r="EH14" s="181"/>
      <c r="EI14" s="199"/>
      <c r="EJ14" s="454"/>
      <c r="EK14" s="454"/>
      <c r="EL14" s="454"/>
      <c r="EM14" s="454"/>
      <c r="EN14" s="200"/>
      <c r="EO14" s="181"/>
      <c r="EP14" s="182"/>
      <c r="EQ14" s="183"/>
      <c r="ER14" s="181"/>
      <c r="ES14" s="199"/>
      <c r="ET14" s="454"/>
      <c r="EU14" s="454"/>
      <c r="EV14" s="454"/>
      <c r="EW14" s="454"/>
      <c r="EX14" s="200"/>
      <c r="EY14" s="181"/>
      <c r="EZ14" s="182"/>
      <c r="FA14" s="455">
        <f>IF(FE10=0,FA10,FA10/FE10)</f>
        <v>0</v>
      </c>
      <c r="FB14" s="483"/>
      <c r="FC14" s="483"/>
      <c r="FD14" s="483"/>
      <c r="FE14" s="483"/>
      <c r="FF14" s="484"/>
      <c r="FG14" s="455" t="str">
        <f>GB14</f>
        <v>MAX</v>
      </c>
      <c r="FH14" s="483"/>
      <c r="FI14" s="483"/>
      <c r="FJ14" s="483"/>
      <c r="FK14" s="483"/>
      <c r="FL14" s="484"/>
      <c r="FM14" s="448" t="e">
        <f>FM10/FQ10</f>
        <v>#DIV/0!</v>
      </c>
      <c r="FN14" s="449"/>
      <c r="FO14" s="449"/>
      <c r="FP14" s="449"/>
      <c r="FQ14" s="449"/>
      <c r="FR14" s="450"/>
      <c r="FS14" s="437"/>
      <c r="FT14" s="437"/>
      <c r="FX14" s="513" t="s">
        <v>551</v>
      </c>
      <c r="FY14" s="201">
        <f>GC14*100</f>
        <v>700</v>
      </c>
      <c r="FZ14" s="189">
        <f>RANK(FY14,FY14:FY17)</f>
        <v>1</v>
      </c>
      <c r="GB14" s="202" t="str">
        <f>IF(FK10=0,"MAX",FG10/FK10)</f>
        <v>MAX</v>
      </c>
      <c r="GC14">
        <f>IF(GB14="MAX",7,FG10-FK10)</f>
        <v>7</v>
      </c>
    </row>
    <row r="15" spans="1:185" ht="8.1" customHeight="1" x14ac:dyDescent="0.15">
      <c r="B15" s="196"/>
      <c r="C15" s="203"/>
      <c r="D15" s="203"/>
      <c r="E15" s="203"/>
      <c r="F15" s="203"/>
      <c r="G15" s="203"/>
      <c r="H15" s="203"/>
      <c r="I15" s="197"/>
      <c r="J15" s="499"/>
      <c r="K15" s="500"/>
      <c r="L15" s="500"/>
      <c r="M15" s="500"/>
      <c r="N15" s="500"/>
      <c r="O15" s="500"/>
      <c r="P15" s="500"/>
      <c r="Q15" s="500"/>
      <c r="R15" s="500"/>
      <c r="S15" s="500"/>
      <c r="T15" s="501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197"/>
      <c r="AF15" s="510"/>
      <c r="AG15" s="511"/>
      <c r="AH15" s="511"/>
      <c r="AI15" s="511"/>
      <c r="AJ15" s="511"/>
      <c r="AK15" s="511"/>
      <c r="AL15" s="511"/>
      <c r="AM15" s="511"/>
      <c r="AN15" s="511"/>
      <c r="AO15" s="511"/>
      <c r="AP15" s="512"/>
      <c r="AQ15" s="196"/>
      <c r="AR15" s="203"/>
      <c r="AS15" s="203"/>
      <c r="AT15" s="203"/>
      <c r="AU15" s="203"/>
      <c r="AV15" s="203"/>
      <c r="AW15" s="203"/>
      <c r="AX15" s="203"/>
      <c r="AY15" s="203"/>
      <c r="AZ15" s="203"/>
      <c r="BA15" s="197"/>
      <c r="BB15" s="458"/>
      <c r="BC15" s="459"/>
      <c r="BD15" s="459"/>
      <c r="BE15" s="459"/>
      <c r="BF15" s="459"/>
      <c r="BG15" s="460"/>
      <c r="BH15" s="464"/>
      <c r="BI15" s="465"/>
      <c r="BJ15" s="465"/>
      <c r="BK15" s="465"/>
      <c r="BL15" s="465"/>
      <c r="BM15" s="466"/>
      <c r="BN15" s="458"/>
      <c r="BO15" s="459"/>
      <c r="BP15" s="459"/>
      <c r="BQ15" s="459"/>
      <c r="BR15" s="459"/>
      <c r="BS15" s="460"/>
      <c r="BT15" s="488"/>
      <c r="BU15" s="488"/>
      <c r="DE15" s="204"/>
      <c r="DF15" s="205"/>
      <c r="DG15" s="205"/>
      <c r="DH15" s="205"/>
      <c r="DI15" s="205"/>
      <c r="DJ15" s="205"/>
      <c r="DK15" s="205"/>
      <c r="DL15" s="206"/>
      <c r="DM15" s="499"/>
      <c r="DN15" s="500"/>
      <c r="DO15" s="500"/>
      <c r="DP15" s="500"/>
      <c r="DQ15" s="500"/>
      <c r="DR15" s="500"/>
      <c r="DS15" s="500"/>
      <c r="DT15" s="500"/>
      <c r="DU15" s="500"/>
      <c r="DV15" s="501"/>
      <c r="DW15" s="207"/>
      <c r="DX15" s="207"/>
      <c r="DY15" s="207"/>
      <c r="DZ15" s="207"/>
      <c r="EA15" s="207"/>
      <c r="EB15" s="207"/>
      <c r="EC15" s="207"/>
      <c r="ED15" s="207"/>
      <c r="EE15" s="207"/>
      <c r="EF15" s="200"/>
      <c r="EG15" s="199"/>
      <c r="EH15" s="207"/>
      <c r="EI15" s="207"/>
      <c r="EJ15" s="207"/>
      <c r="EK15" s="207"/>
      <c r="EL15" s="207"/>
      <c r="EM15" s="207"/>
      <c r="EN15" s="207"/>
      <c r="EO15" s="207"/>
      <c r="EP15" s="200"/>
      <c r="EQ15" s="199"/>
      <c r="ER15" s="207"/>
      <c r="ES15" s="207"/>
      <c r="ET15" s="207"/>
      <c r="EU15" s="207"/>
      <c r="EV15" s="207"/>
      <c r="EW15" s="207"/>
      <c r="EX15" s="207"/>
      <c r="EY15" s="207"/>
      <c r="EZ15" s="200"/>
      <c r="FA15" s="485"/>
      <c r="FB15" s="486"/>
      <c r="FC15" s="486"/>
      <c r="FD15" s="486"/>
      <c r="FE15" s="486"/>
      <c r="FF15" s="487"/>
      <c r="FG15" s="485"/>
      <c r="FH15" s="486"/>
      <c r="FI15" s="486"/>
      <c r="FJ15" s="486"/>
      <c r="FK15" s="486"/>
      <c r="FL15" s="487"/>
      <c r="FM15" s="451"/>
      <c r="FN15" s="452"/>
      <c r="FO15" s="452"/>
      <c r="FP15" s="452"/>
      <c r="FQ15" s="452"/>
      <c r="FR15" s="453"/>
      <c r="FS15" s="437"/>
      <c r="FT15" s="437"/>
      <c r="FX15" s="513"/>
      <c r="FY15" s="201">
        <f>GC15*100</f>
        <v>700</v>
      </c>
      <c r="FZ15" s="189">
        <f>RANK(FY15,FY14:FY17)</f>
        <v>1</v>
      </c>
      <c r="GB15" s="202" t="str">
        <f>IF(FK18=0,"MAX",FG18/FK18)</f>
        <v>MAX</v>
      </c>
      <c r="GC15">
        <f>IF(GB15="MAX",7,FG18-FK18)</f>
        <v>7</v>
      </c>
    </row>
    <row r="16" spans="1:185" ht="8.1" customHeight="1" x14ac:dyDescent="0.15">
      <c r="B16" s="502">
        <v>2</v>
      </c>
      <c r="C16" s="503"/>
      <c r="D16" s="173"/>
      <c r="E16" s="173"/>
      <c r="F16" s="173"/>
      <c r="G16" s="173"/>
      <c r="H16" s="173"/>
      <c r="I16" s="174"/>
      <c r="T16" s="177"/>
      <c r="U16" s="493"/>
      <c r="V16" s="494"/>
      <c r="W16" s="494"/>
      <c r="X16" s="494"/>
      <c r="Y16" s="494"/>
      <c r="Z16" s="494"/>
      <c r="AA16" s="494"/>
      <c r="AB16" s="494"/>
      <c r="AC16" s="494"/>
      <c r="AD16" s="494"/>
      <c r="AE16" s="495"/>
      <c r="AF16" s="186"/>
      <c r="AG16" s="173"/>
      <c r="AH16" s="173"/>
      <c r="AI16" s="173"/>
      <c r="AJ16" s="173"/>
      <c r="AK16" s="173"/>
      <c r="AL16" s="173"/>
      <c r="AM16" s="173"/>
      <c r="AN16" s="173"/>
      <c r="AO16" s="442" t="s">
        <v>559</v>
      </c>
      <c r="AP16" s="443"/>
      <c r="AQ16" s="504">
        <f>EQ18</f>
        <v>0</v>
      </c>
      <c r="AR16" s="505"/>
      <c r="AS16" s="505"/>
      <c r="AT16" s="505"/>
      <c r="AU16" s="505"/>
      <c r="AV16" s="505"/>
      <c r="AW16" s="505"/>
      <c r="AX16" s="505"/>
      <c r="AY16" s="505"/>
      <c r="AZ16" s="505"/>
      <c r="BA16" s="506"/>
      <c r="BB16" s="441"/>
      <c r="BC16" s="442"/>
      <c r="BD16" s="442"/>
      <c r="BE16" s="442"/>
      <c r="BF16" s="442"/>
      <c r="BG16" s="443"/>
      <c r="BH16" s="441"/>
      <c r="BI16" s="442"/>
      <c r="BJ16" s="442"/>
      <c r="BK16" s="442"/>
      <c r="BL16" s="442"/>
      <c r="BM16" s="443"/>
      <c r="BN16" s="441"/>
      <c r="BO16" s="442"/>
      <c r="BP16" s="442"/>
      <c r="BQ16" s="442"/>
      <c r="BR16" s="442"/>
      <c r="BS16" s="443"/>
      <c r="BT16" s="488"/>
      <c r="BU16" s="488"/>
      <c r="DE16" s="489">
        <v>2</v>
      </c>
      <c r="DF16" s="490"/>
      <c r="DG16" s="175"/>
      <c r="DH16" s="175"/>
      <c r="DI16" s="175"/>
      <c r="DJ16" s="175"/>
      <c r="DK16" s="175"/>
      <c r="DL16" s="176"/>
      <c r="DM16" s="208"/>
      <c r="DN16" s="208"/>
      <c r="DO16" s="208"/>
      <c r="DP16" s="208"/>
      <c r="DQ16" s="208"/>
      <c r="DR16" s="208"/>
      <c r="DS16" s="208"/>
      <c r="DT16" s="208"/>
      <c r="DU16" s="208"/>
      <c r="DV16" s="209"/>
      <c r="DW16" s="493"/>
      <c r="DX16" s="494"/>
      <c r="DY16" s="494"/>
      <c r="DZ16" s="494"/>
      <c r="EA16" s="494"/>
      <c r="EB16" s="494"/>
      <c r="EC16" s="494"/>
      <c r="ED16" s="494"/>
      <c r="EE16" s="494"/>
      <c r="EF16" s="495"/>
      <c r="EG16" s="193"/>
      <c r="EH16" s="210"/>
      <c r="EI16" s="210"/>
      <c r="EJ16" s="210"/>
      <c r="EK16" s="210"/>
      <c r="EL16" s="210"/>
      <c r="EM16" s="210"/>
      <c r="EN16" s="210"/>
      <c r="EO16" s="210"/>
      <c r="EP16" s="194"/>
      <c r="EQ16" s="193"/>
      <c r="ER16" s="210"/>
      <c r="ES16" s="210"/>
      <c r="ET16" s="210"/>
      <c r="EU16" s="210"/>
      <c r="EV16" s="210"/>
      <c r="EW16" s="210"/>
      <c r="EX16" s="210"/>
      <c r="EY16" s="210"/>
      <c r="EZ16" s="194"/>
      <c r="FA16" s="184">
        <f>COUNTIF(DM18,"=2")</f>
        <v>0</v>
      </c>
      <c r="FB16" s="185">
        <f>COUNTIF(EG18,"=2")</f>
        <v>0</v>
      </c>
      <c r="FC16" s="185">
        <f>COUNTIF(EQ18,"=2")</f>
        <v>0</v>
      </c>
      <c r="FD16" s="173"/>
      <c r="FE16" s="173"/>
      <c r="FF16" s="174"/>
      <c r="FG16" s="186"/>
      <c r="FH16" s="173"/>
      <c r="FI16" s="173"/>
      <c r="FJ16" s="173"/>
      <c r="FK16" s="173"/>
      <c r="FL16" s="174"/>
      <c r="FM16" s="187">
        <f>SUM(M17:N22)</f>
        <v>0</v>
      </c>
      <c r="FN16" s="187">
        <f>SUM(AI17:AJ22)</f>
        <v>0</v>
      </c>
      <c r="FO16" s="187">
        <f>SUM(AT17:AU22)</f>
        <v>0</v>
      </c>
      <c r="FS16" s="437"/>
      <c r="FT16" s="437"/>
      <c r="FX16" s="513"/>
      <c r="FY16" s="201">
        <f>GC16*100</f>
        <v>700</v>
      </c>
      <c r="FZ16" s="189">
        <f>RANK(FY16,FY14:FY17)</f>
        <v>1</v>
      </c>
      <c r="GB16" s="202" t="str">
        <f>IF(FK26=0,"MAX",FG26/FK26)</f>
        <v>MAX</v>
      </c>
      <c r="GC16">
        <f>IF(GB16="MAX",7,FG26-FK26)</f>
        <v>7</v>
      </c>
    </row>
    <row r="17" spans="2:185" ht="8.1" customHeight="1" x14ac:dyDescent="0.15">
      <c r="B17" s="467"/>
      <c r="C17" s="468"/>
      <c r="I17" s="177"/>
      <c r="L17" s="186"/>
      <c r="M17" s="454"/>
      <c r="N17" s="454"/>
      <c r="O17" s="478" t="s">
        <v>557</v>
      </c>
      <c r="P17" s="454"/>
      <c r="Q17" s="454"/>
      <c r="R17" s="174"/>
      <c r="T17" s="177"/>
      <c r="U17" s="496"/>
      <c r="V17" s="497"/>
      <c r="W17" s="497"/>
      <c r="X17" s="497"/>
      <c r="Y17" s="497"/>
      <c r="Z17" s="497"/>
      <c r="AA17" s="497"/>
      <c r="AB17" s="497"/>
      <c r="AC17" s="497"/>
      <c r="AD17" s="497"/>
      <c r="AE17" s="498"/>
      <c r="AF17" s="180"/>
      <c r="AH17" s="186"/>
      <c r="AI17" s="468"/>
      <c r="AJ17" s="468"/>
      <c r="AK17" s="478" t="s">
        <v>557</v>
      </c>
      <c r="AL17" s="468"/>
      <c r="AM17" s="468"/>
      <c r="AN17" s="174"/>
      <c r="AO17" s="444"/>
      <c r="AP17" s="447"/>
      <c r="AQ17" s="507"/>
      <c r="AR17" s="508"/>
      <c r="AS17" s="508"/>
      <c r="AT17" s="508"/>
      <c r="AU17" s="508"/>
      <c r="AV17" s="508"/>
      <c r="AW17" s="508"/>
      <c r="AX17" s="508"/>
      <c r="AY17" s="508"/>
      <c r="AZ17" s="508"/>
      <c r="BA17" s="509"/>
      <c r="BB17" s="446"/>
      <c r="BC17" s="444"/>
      <c r="BD17" s="444"/>
      <c r="BE17" s="444"/>
      <c r="BF17" s="444"/>
      <c r="BG17" s="447"/>
      <c r="BH17" s="446"/>
      <c r="BI17" s="444"/>
      <c r="BJ17" s="444"/>
      <c r="BK17" s="444"/>
      <c r="BL17" s="444"/>
      <c r="BM17" s="447"/>
      <c r="BN17" s="446"/>
      <c r="BO17" s="444"/>
      <c r="BP17" s="444"/>
      <c r="BQ17" s="444"/>
      <c r="BR17" s="444"/>
      <c r="BS17" s="447"/>
      <c r="BT17" s="488"/>
      <c r="BU17" s="488"/>
      <c r="DE17" s="491"/>
      <c r="DF17" s="492"/>
      <c r="DG17" s="178"/>
      <c r="DH17" s="178"/>
      <c r="DI17" s="178"/>
      <c r="DJ17" s="178"/>
      <c r="DK17" s="178"/>
      <c r="DL17" s="179"/>
      <c r="DM17" s="208"/>
      <c r="DN17" s="208"/>
      <c r="DO17" s="211"/>
      <c r="DP17" s="454" t="b">
        <f>IF(M17&gt;P17,"1",IF(M17&lt;P17,"0"))</f>
        <v>0</v>
      </c>
      <c r="DQ17" s="454"/>
      <c r="DR17" s="454" t="b">
        <f>IF(M17&lt;P17,"1",IF(M17&gt;P17,"0"))</f>
        <v>0</v>
      </c>
      <c r="DS17" s="454"/>
      <c r="DT17" s="212"/>
      <c r="DU17" s="208"/>
      <c r="DV17" s="209"/>
      <c r="DW17" s="496"/>
      <c r="DX17" s="497"/>
      <c r="DY17" s="497"/>
      <c r="DZ17" s="497"/>
      <c r="EA17" s="497"/>
      <c r="EB17" s="497"/>
      <c r="EC17" s="497"/>
      <c r="ED17" s="497"/>
      <c r="EE17" s="497"/>
      <c r="EF17" s="498"/>
      <c r="EG17" s="183"/>
      <c r="EH17" s="181"/>
      <c r="EI17" s="193"/>
      <c r="EJ17" s="454" t="b">
        <f>IF(AI17&gt;AL17,"1",IF(AI17&lt;AL17,"0"))</f>
        <v>0</v>
      </c>
      <c r="EK17" s="454"/>
      <c r="EL17" s="454" t="b">
        <f>IF(AI17&lt;AL17,"1",IF(AI17&gt;AL17,"0"))</f>
        <v>0</v>
      </c>
      <c r="EM17" s="454"/>
      <c r="EN17" s="194"/>
      <c r="EO17" s="181"/>
      <c r="EP17" s="182"/>
      <c r="EQ17" s="183"/>
      <c r="ER17" s="181"/>
      <c r="ES17" s="193"/>
      <c r="ET17" s="454" t="b">
        <f>IF(AT17&gt;AW17,"1",IF(AT17&lt;AW17,"0"))</f>
        <v>0</v>
      </c>
      <c r="EU17" s="454"/>
      <c r="EV17" s="454" t="b">
        <f>IF(AT17&lt;AW17,"1",IF(AT17&gt;AW17,"0"))</f>
        <v>0</v>
      </c>
      <c r="EW17" s="454"/>
      <c r="EX17" s="194"/>
      <c r="EY17" s="181"/>
      <c r="EZ17" s="182"/>
      <c r="FA17" s="180"/>
      <c r="FD17" s="187">
        <f>COUNTIF(DU18,"=2")</f>
        <v>0</v>
      </c>
      <c r="FE17" s="187">
        <f>COUNTIF(EO18,"=2")</f>
        <v>0</v>
      </c>
      <c r="FF17" s="195">
        <f>COUNTIF(EY18,"=2")</f>
        <v>0</v>
      </c>
      <c r="FG17" s="180"/>
      <c r="FL17" s="177"/>
      <c r="FP17" s="187">
        <f>SUM(P17:Q22)</f>
        <v>0</v>
      </c>
      <c r="FQ17" s="187">
        <f>SUM(AL17:AM22)</f>
        <v>0</v>
      </c>
      <c r="FR17" s="187">
        <f>SUM(AW17:AX22)</f>
        <v>0</v>
      </c>
      <c r="FS17" s="437"/>
      <c r="FT17" s="437"/>
      <c r="FX17" s="513"/>
      <c r="FY17" s="201">
        <f>GC17*100</f>
        <v>0</v>
      </c>
      <c r="FZ17" s="189">
        <f>RANK(FY17,FY14:FY17)</f>
        <v>4</v>
      </c>
      <c r="GB17" s="202" t="str">
        <f>IF(FK34=0,"MAX",FG34/FK34)</f>
        <v>MAX</v>
      </c>
      <c r="GC17">
        <f>IF(GB17="MAX",,FG34-FK34)</f>
        <v>0</v>
      </c>
    </row>
    <row r="18" spans="2:185" ht="8.1" customHeight="1" x14ac:dyDescent="0.15">
      <c r="B18" s="467" t="s">
        <v>560</v>
      </c>
      <c r="C18" s="468"/>
      <c r="D18" s="468"/>
      <c r="E18" s="468"/>
      <c r="F18" s="468"/>
      <c r="G18" s="468"/>
      <c r="H18" s="468"/>
      <c r="I18" s="469"/>
      <c r="J18" s="454"/>
      <c r="K18" s="470"/>
      <c r="L18" s="180"/>
      <c r="M18" s="454"/>
      <c r="N18" s="454"/>
      <c r="O18" s="478"/>
      <c r="P18" s="454"/>
      <c r="Q18" s="454"/>
      <c r="R18" s="177"/>
      <c r="S18" s="472"/>
      <c r="T18" s="470"/>
      <c r="U18" s="496"/>
      <c r="V18" s="497"/>
      <c r="W18" s="497"/>
      <c r="X18" s="497"/>
      <c r="Y18" s="497"/>
      <c r="Z18" s="497"/>
      <c r="AA18" s="497"/>
      <c r="AB18" s="497"/>
      <c r="AC18" s="497"/>
      <c r="AD18" s="497"/>
      <c r="AE18" s="498"/>
      <c r="AF18" s="472"/>
      <c r="AG18" s="470"/>
      <c r="AH18" s="180"/>
      <c r="AI18" s="468"/>
      <c r="AJ18" s="468"/>
      <c r="AK18" s="478"/>
      <c r="AL18" s="468"/>
      <c r="AM18" s="468"/>
      <c r="AN18" s="177"/>
      <c r="AO18" s="472"/>
      <c r="AP18" s="470"/>
      <c r="AQ18" s="507"/>
      <c r="AR18" s="508"/>
      <c r="AS18" s="508"/>
      <c r="AT18" s="508"/>
      <c r="AU18" s="508"/>
      <c r="AV18" s="508"/>
      <c r="AW18" s="508"/>
      <c r="AX18" s="508"/>
      <c r="AY18" s="508"/>
      <c r="AZ18" s="508"/>
      <c r="BA18" s="509"/>
      <c r="BB18" s="472"/>
      <c r="BC18" s="454"/>
      <c r="BD18" s="471"/>
      <c r="BE18" s="471"/>
      <c r="BF18" s="454"/>
      <c r="BG18" s="470"/>
      <c r="BH18" s="472"/>
      <c r="BI18" s="454"/>
      <c r="BJ18" s="471"/>
      <c r="BK18" s="471"/>
      <c r="BL18" s="454"/>
      <c r="BM18" s="470"/>
      <c r="BN18" s="473"/>
      <c r="BO18" s="474"/>
      <c r="BP18" s="471"/>
      <c r="BQ18" s="471"/>
      <c r="BR18" s="474"/>
      <c r="BS18" s="479"/>
      <c r="BT18" s="488"/>
      <c r="BU18" s="488"/>
      <c r="DE18" s="480" t="str">
        <f>B18</f>
        <v>SOLE</v>
      </c>
      <c r="DF18" s="481"/>
      <c r="DG18" s="481"/>
      <c r="DH18" s="481"/>
      <c r="DI18" s="481"/>
      <c r="DJ18" s="481"/>
      <c r="DK18" s="481"/>
      <c r="DL18" s="482"/>
      <c r="DM18" s="454">
        <f>DP17+DP19+DP21</f>
        <v>0</v>
      </c>
      <c r="DN18" s="470"/>
      <c r="DO18" s="213"/>
      <c r="DP18" s="454"/>
      <c r="DQ18" s="454"/>
      <c r="DR18" s="454"/>
      <c r="DS18" s="454"/>
      <c r="DT18" s="209"/>
      <c r="DU18" s="472">
        <f>DR17+DR19+DR21</f>
        <v>0</v>
      </c>
      <c r="DV18" s="470"/>
      <c r="DW18" s="496"/>
      <c r="DX18" s="497"/>
      <c r="DY18" s="497"/>
      <c r="DZ18" s="497"/>
      <c r="EA18" s="497"/>
      <c r="EB18" s="497"/>
      <c r="EC18" s="497"/>
      <c r="ED18" s="497"/>
      <c r="EE18" s="497"/>
      <c r="EF18" s="498"/>
      <c r="EG18" s="472">
        <f>EJ17+EJ19+EJ21</f>
        <v>0</v>
      </c>
      <c r="EH18" s="470"/>
      <c r="EI18" s="183"/>
      <c r="EJ18" s="454"/>
      <c r="EK18" s="454"/>
      <c r="EL18" s="454"/>
      <c r="EM18" s="454"/>
      <c r="EN18" s="182"/>
      <c r="EO18" s="472">
        <f>EL17+EL19+EL21</f>
        <v>0</v>
      </c>
      <c r="EP18" s="470"/>
      <c r="EQ18" s="472">
        <f>ET17+ET19+ET21</f>
        <v>0</v>
      </c>
      <c r="ER18" s="470"/>
      <c r="ES18" s="183"/>
      <c r="ET18" s="454"/>
      <c r="EU18" s="454"/>
      <c r="EV18" s="454"/>
      <c r="EW18" s="454"/>
      <c r="EX18" s="182"/>
      <c r="EY18" s="472">
        <f>EV17+EV19+EV21</f>
        <v>0</v>
      </c>
      <c r="EZ18" s="470"/>
      <c r="FA18" s="472">
        <f>SUM(FA16:FC16)</f>
        <v>0</v>
      </c>
      <c r="FB18" s="454"/>
      <c r="FC18" s="471"/>
      <c r="FD18" s="471"/>
      <c r="FE18" s="454">
        <f>SUM(FD17:FF17)</f>
        <v>0</v>
      </c>
      <c r="FF18" s="470"/>
      <c r="FG18" s="472">
        <f>SUM(DM18,EG18,EQ18)</f>
        <v>0</v>
      </c>
      <c r="FH18" s="454"/>
      <c r="FI18" s="471"/>
      <c r="FJ18" s="471"/>
      <c r="FK18" s="454">
        <f>SUM(DU18,EO18,EY18)</f>
        <v>0</v>
      </c>
      <c r="FL18" s="470"/>
      <c r="FM18" s="473">
        <f>SUM(FM16:FO16)</f>
        <v>0</v>
      </c>
      <c r="FN18" s="474"/>
      <c r="FO18" s="471"/>
      <c r="FP18" s="471"/>
      <c r="FQ18" s="474">
        <f>SUM(FP17:FR17)</f>
        <v>0</v>
      </c>
      <c r="FR18" s="479"/>
      <c r="FS18" s="437"/>
      <c r="FT18" s="437"/>
      <c r="FZ18" s="190"/>
    </row>
    <row r="19" spans="2:185" ht="8.1" customHeight="1" x14ac:dyDescent="0.15">
      <c r="B19" s="467"/>
      <c r="C19" s="468"/>
      <c r="D19" s="468"/>
      <c r="E19" s="468"/>
      <c r="F19" s="468"/>
      <c r="G19" s="468"/>
      <c r="H19" s="468"/>
      <c r="I19" s="469"/>
      <c r="J19" s="454"/>
      <c r="K19" s="470"/>
      <c r="L19" s="180"/>
      <c r="M19" s="454"/>
      <c r="N19" s="454"/>
      <c r="O19" s="478" t="s">
        <v>557</v>
      </c>
      <c r="P19" s="454"/>
      <c r="Q19" s="454"/>
      <c r="R19" s="177"/>
      <c r="S19" s="472"/>
      <c r="T19" s="470"/>
      <c r="U19" s="496"/>
      <c r="V19" s="497"/>
      <c r="W19" s="497"/>
      <c r="X19" s="497"/>
      <c r="Y19" s="497"/>
      <c r="Z19" s="497"/>
      <c r="AA19" s="497"/>
      <c r="AB19" s="497"/>
      <c r="AC19" s="497"/>
      <c r="AD19" s="497"/>
      <c r="AE19" s="498"/>
      <c r="AF19" s="472"/>
      <c r="AG19" s="470"/>
      <c r="AH19" s="180"/>
      <c r="AI19" s="468"/>
      <c r="AJ19" s="468"/>
      <c r="AK19" s="478" t="s">
        <v>557</v>
      </c>
      <c r="AL19" s="468"/>
      <c r="AM19" s="468"/>
      <c r="AN19" s="177"/>
      <c r="AO19" s="472"/>
      <c r="AP19" s="470"/>
      <c r="AQ19" s="507"/>
      <c r="AR19" s="508"/>
      <c r="AS19" s="508"/>
      <c r="AT19" s="508"/>
      <c r="AU19" s="508"/>
      <c r="AV19" s="508"/>
      <c r="AW19" s="508"/>
      <c r="AX19" s="508"/>
      <c r="AY19" s="508"/>
      <c r="AZ19" s="508"/>
      <c r="BA19" s="509"/>
      <c r="BB19" s="472"/>
      <c r="BC19" s="454"/>
      <c r="BD19" s="471"/>
      <c r="BE19" s="471"/>
      <c r="BF19" s="454"/>
      <c r="BG19" s="470"/>
      <c r="BH19" s="472"/>
      <c r="BI19" s="454"/>
      <c r="BJ19" s="471"/>
      <c r="BK19" s="471"/>
      <c r="BL19" s="454"/>
      <c r="BM19" s="470"/>
      <c r="BN19" s="473"/>
      <c r="BO19" s="474"/>
      <c r="BP19" s="471"/>
      <c r="BQ19" s="471"/>
      <c r="BR19" s="474"/>
      <c r="BS19" s="479"/>
      <c r="BT19" s="488"/>
      <c r="BU19" s="488"/>
      <c r="DE19" s="480"/>
      <c r="DF19" s="481"/>
      <c r="DG19" s="481"/>
      <c r="DH19" s="481"/>
      <c r="DI19" s="481"/>
      <c r="DJ19" s="481"/>
      <c r="DK19" s="481"/>
      <c r="DL19" s="482"/>
      <c r="DM19" s="454"/>
      <c r="DN19" s="470"/>
      <c r="DO19" s="213"/>
      <c r="DP19" s="454" t="b">
        <f>IF(M19&gt;P19,"1",IF(M19&lt;P19,"0"))</f>
        <v>0</v>
      </c>
      <c r="DQ19" s="454"/>
      <c r="DR19" s="454" t="b">
        <f>IF(M19&lt;P19,"1",IF(M19&gt;P19,"0"))</f>
        <v>0</v>
      </c>
      <c r="DS19" s="454"/>
      <c r="DT19" s="209"/>
      <c r="DU19" s="472"/>
      <c r="DV19" s="470"/>
      <c r="DW19" s="496"/>
      <c r="DX19" s="497"/>
      <c r="DY19" s="497"/>
      <c r="DZ19" s="497"/>
      <c r="EA19" s="497"/>
      <c r="EB19" s="497"/>
      <c r="EC19" s="497"/>
      <c r="ED19" s="497"/>
      <c r="EE19" s="497"/>
      <c r="EF19" s="498"/>
      <c r="EG19" s="472"/>
      <c r="EH19" s="470"/>
      <c r="EI19" s="183"/>
      <c r="EJ19" s="454" t="b">
        <f>IF(AI19&gt;AL19,"1",IF(AI19&lt;AL19,"0"))</f>
        <v>0</v>
      </c>
      <c r="EK19" s="454"/>
      <c r="EL19" s="454" t="b">
        <f>IF(AI19&lt;AL19,"1",IF(AI19&gt;AL19,"0"))</f>
        <v>0</v>
      </c>
      <c r="EM19" s="454"/>
      <c r="EN19" s="182"/>
      <c r="EO19" s="472"/>
      <c r="EP19" s="470"/>
      <c r="EQ19" s="472"/>
      <c r="ER19" s="470"/>
      <c r="ES19" s="183"/>
      <c r="ET19" s="454" t="b">
        <f>IF(AT19&gt;AW19,"1",IF(AT19&lt;AW19,"0"))</f>
        <v>0</v>
      </c>
      <c r="EU19" s="454"/>
      <c r="EV19" s="454" t="b">
        <f>IF(AT19&lt;AW19,"1",IF(AT19&gt;AW19,"0"))</f>
        <v>0</v>
      </c>
      <c r="EW19" s="454"/>
      <c r="EX19" s="182"/>
      <c r="EY19" s="472"/>
      <c r="EZ19" s="470"/>
      <c r="FA19" s="472"/>
      <c r="FB19" s="454"/>
      <c r="FC19" s="471"/>
      <c r="FD19" s="471"/>
      <c r="FE19" s="454"/>
      <c r="FF19" s="470"/>
      <c r="FG19" s="472"/>
      <c r="FH19" s="454"/>
      <c r="FI19" s="471"/>
      <c r="FJ19" s="471"/>
      <c r="FK19" s="454"/>
      <c r="FL19" s="470"/>
      <c r="FM19" s="473"/>
      <c r="FN19" s="474"/>
      <c r="FO19" s="471"/>
      <c r="FP19" s="471"/>
      <c r="FQ19" s="474"/>
      <c r="FR19" s="479"/>
      <c r="FS19" s="437"/>
      <c r="FT19" s="437"/>
      <c r="FZ19" s="190"/>
    </row>
    <row r="20" spans="2:185" ht="8.1" customHeight="1" x14ac:dyDescent="0.15">
      <c r="B20" s="467"/>
      <c r="C20" s="468"/>
      <c r="D20" s="468"/>
      <c r="E20" s="468"/>
      <c r="F20" s="468"/>
      <c r="G20" s="468"/>
      <c r="H20" s="468"/>
      <c r="I20" s="469"/>
      <c r="J20" s="454"/>
      <c r="K20" s="470"/>
      <c r="L20" s="180"/>
      <c r="M20" s="454"/>
      <c r="N20" s="454"/>
      <c r="O20" s="478"/>
      <c r="P20" s="454"/>
      <c r="Q20" s="454"/>
      <c r="R20" s="177"/>
      <c r="S20" s="472"/>
      <c r="T20" s="470"/>
      <c r="U20" s="496"/>
      <c r="V20" s="497"/>
      <c r="W20" s="497"/>
      <c r="X20" s="497"/>
      <c r="Y20" s="497"/>
      <c r="Z20" s="497"/>
      <c r="AA20" s="497"/>
      <c r="AB20" s="497"/>
      <c r="AC20" s="497"/>
      <c r="AD20" s="497"/>
      <c r="AE20" s="498"/>
      <c r="AF20" s="472"/>
      <c r="AG20" s="470"/>
      <c r="AH20" s="180"/>
      <c r="AI20" s="468"/>
      <c r="AJ20" s="468"/>
      <c r="AK20" s="478"/>
      <c r="AL20" s="468"/>
      <c r="AM20" s="468"/>
      <c r="AN20" s="177"/>
      <c r="AO20" s="472"/>
      <c r="AP20" s="470"/>
      <c r="AQ20" s="507"/>
      <c r="AR20" s="508"/>
      <c r="AS20" s="508"/>
      <c r="AT20" s="508"/>
      <c r="AU20" s="508"/>
      <c r="AV20" s="508"/>
      <c r="AW20" s="508"/>
      <c r="AX20" s="508"/>
      <c r="AY20" s="508"/>
      <c r="AZ20" s="508"/>
      <c r="BA20" s="509"/>
      <c r="BB20" s="446"/>
      <c r="BC20" s="444"/>
      <c r="BD20" s="444"/>
      <c r="BE20" s="444"/>
      <c r="BF20" s="444"/>
      <c r="BG20" s="447"/>
      <c r="BH20" s="446"/>
      <c r="BI20" s="444"/>
      <c r="BJ20" s="444"/>
      <c r="BK20" s="444"/>
      <c r="BL20" s="444"/>
      <c r="BM20" s="447"/>
      <c r="BN20" s="446"/>
      <c r="BO20" s="444"/>
      <c r="BP20" s="444"/>
      <c r="BQ20" s="444"/>
      <c r="BR20" s="444"/>
      <c r="BS20" s="447"/>
      <c r="BT20" s="488"/>
      <c r="BU20" s="488"/>
      <c r="DE20" s="480"/>
      <c r="DF20" s="481"/>
      <c r="DG20" s="481"/>
      <c r="DH20" s="481"/>
      <c r="DI20" s="481"/>
      <c r="DJ20" s="481"/>
      <c r="DK20" s="481"/>
      <c r="DL20" s="482"/>
      <c r="DM20" s="454"/>
      <c r="DN20" s="470"/>
      <c r="DO20" s="213"/>
      <c r="DP20" s="454"/>
      <c r="DQ20" s="454"/>
      <c r="DR20" s="454"/>
      <c r="DS20" s="454"/>
      <c r="DT20" s="209"/>
      <c r="DU20" s="472"/>
      <c r="DV20" s="470"/>
      <c r="DW20" s="496"/>
      <c r="DX20" s="497"/>
      <c r="DY20" s="497"/>
      <c r="DZ20" s="497"/>
      <c r="EA20" s="497"/>
      <c r="EB20" s="497"/>
      <c r="EC20" s="497"/>
      <c r="ED20" s="497"/>
      <c r="EE20" s="497"/>
      <c r="EF20" s="498"/>
      <c r="EG20" s="472"/>
      <c r="EH20" s="470"/>
      <c r="EI20" s="183"/>
      <c r="EJ20" s="454"/>
      <c r="EK20" s="454"/>
      <c r="EL20" s="454"/>
      <c r="EM20" s="454"/>
      <c r="EN20" s="182"/>
      <c r="EO20" s="472"/>
      <c r="EP20" s="470"/>
      <c r="EQ20" s="472"/>
      <c r="ER20" s="470"/>
      <c r="ES20" s="183"/>
      <c r="ET20" s="454"/>
      <c r="EU20" s="454"/>
      <c r="EV20" s="454"/>
      <c r="EW20" s="454"/>
      <c r="EX20" s="182"/>
      <c r="EY20" s="472"/>
      <c r="EZ20" s="470"/>
      <c r="FA20" s="180"/>
      <c r="FF20" s="177"/>
      <c r="FG20" s="180"/>
      <c r="FL20" s="177"/>
      <c r="FS20" s="437"/>
      <c r="FT20" s="437"/>
      <c r="FX20" s="513" t="s">
        <v>552</v>
      </c>
      <c r="FY20" s="214" t="e">
        <f>FM14*10</f>
        <v>#DIV/0!</v>
      </c>
      <c r="FZ20" s="189" t="e">
        <f>RANK(FY20,FY20:FY23)</f>
        <v>#DIV/0!</v>
      </c>
    </row>
    <row r="21" spans="2:185" ht="8.1" customHeight="1" x14ac:dyDescent="0.15">
      <c r="B21" s="467"/>
      <c r="C21" s="468"/>
      <c r="D21" s="468"/>
      <c r="E21" s="468"/>
      <c r="F21" s="468"/>
      <c r="G21" s="468"/>
      <c r="H21" s="468"/>
      <c r="I21" s="469"/>
      <c r="J21" s="454"/>
      <c r="K21" s="470"/>
      <c r="L21" s="180"/>
      <c r="M21" s="454"/>
      <c r="N21" s="454"/>
      <c r="O21" s="478" t="s">
        <v>557</v>
      </c>
      <c r="P21" s="454"/>
      <c r="Q21" s="454"/>
      <c r="R21" s="177"/>
      <c r="S21" s="472"/>
      <c r="T21" s="470"/>
      <c r="U21" s="496"/>
      <c r="V21" s="497"/>
      <c r="W21" s="497"/>
      <c r="X21" s="497"/>
      <c r="Y21" s="497"/>
      <c r="Z21" s="497"/>
      <c r="AA21" s="497"/>
      <c r="AB21" s="497"/>
      <c r="AC21" s="497"/>
      <c r="AD21" s="497"/>
      <c r="AE21" s="498"/>
      <c r="AF21" s="472"/>
      <c r="AG21" s="470"/>
      <c r="AH21" s="180"/>
      <c r="AI21" s="468"/>
      <c r="AJ21" s="468"/>
      <c r="AK21" s="478" t="s">
        <v>557</v>
      </c>
      <c r="AL21" s="468"/>
      <c r="AM21" s="468"/>
      <c r="AN21" s="177"/>
      <c r="AO21" s="472"/>
      <c r="AP21" s="470"/>
      <c r="AQ21" s="507"/>
      <c r="AR21" s="508"/>
      <c r="AS21" s="508"/>
      <c r="AT21" s="508"/>
      <c r="AU21" s="508"/>
      <c r="AV21" s="508"/>
      <c r="AW21" s="508"/>
      <c r="AX21" s="508"/>
      <c r="AY21" s="508"/>
      <c r="AZ21" s="508"/>
      <c r="BA21" s="509"/>
      <c r="BB21" s="475"/>
      <c r="BC21" s="476"/>
      <c r="BD21" s="476"/>
      <c r="BE21" s="476"/>
      <c r="BF21" s="476"/>
      <c r="BG21" s="477"/>
      <c r="BH21" s="475"/>
      <c r="BI21" s="476"/>
      <c r="BJ21" s="476"/>
      <c r="BK21" s="476"/>
      <c r="BL21" s="476"/>
      <c r="BM21" s="477"/>
      <c r="BN21" s="475"/>
      <c r="BO21" s="476"/>
      <c r="BP21" s="476"/>
      <c r="BQ21" s="476"/>
      <c r="BR21" s="476"/>
      <c r="BS21" s="477"/>
      <c r="BT21" s="488"/>
      <c r="BU21" s="488"/>
      <c r="DE21" s="480"/>
      <c r="DF21" s="481"/>
      <c r="DG21" s="481"/>
      <c r="DH21" s="481"/>
      <c r="DI21" s="481"/>
      <c r="DJ21" s="481"/>
      <c r="DK21" s="481"/>
      <c r="DL21" s="482"/>
      <c r="DM21" s="454"/>
      <c r="DN21" s="470"/>
      <c r="DO21" s="213"/>
      <c r="DP21" s="454" t="b">
        <f>IF(M21&gt;P21,"1",IF(M21&lt;P21,"0"))</f>
        <v>0</v>
      </c>
      <c r="DQ21" s="454"/>
      <c r="DR21" s="454" t="b">
        <f>IF(M21&lt;P21,"1",IF(M21&gt;P21,"0"))</f>
        <v>0</v>
      </c>
      <c r="DS21" s="454"/>
      <c r="DT21" s="209"/>
      <c r="DU21" s="472"/>
      <c r="DV21" s="470"/>
      <c r="DW21" s="496"/>
      <c r="DX21" s="497"/>
      <c r="DY21" s="497"/>
      <c r="DZ21" s="497"/>
      <c r="EA21" s="497"/>
      <c r="EB21" s="497"/>
      <c r="EC21" s="497"/>
      <c r="ED21" s="497"/>
      <c r="EE21" s="497"/>
      <c r="EF21" s="498"/>
      <c r="EG21" s="472"/>
      <c r="EH21" s="470"/>
      <c r="EI21" s="183"/>
      <c r="EJ21" s="454" t="b">
        <f>IF(AI21&gt;AL21,"1",IF(AI21&lt;AL21,"0"))</f>
        <v>0</v>
      </c>
      <c r="EK21" s="454"/>
      <c r="EL21" s="454" t="b">
        <f>IF(AI21&lt;AL21,"1",IF(AI21&gt;AL21,"0"))</f>
        <v>0</v>
      </c>
      <c r="EM21" s="454"/>
      <c r="EN21" s="182"/>
      <c r="EO21" s="472"/>
      <c r="EP21" s="470"/>
      <c r="EQ21" s="472"/>
      <c r="ER21" s="470"/>
      <c r="ES21" s="183"/>
      <c r="ET21" s="454" t="b">
        <f>IF(AT21&gt;AW21,"1",IF(AT21&lt;AW21,"0"))</f>
        <v>0</v>
      </c>
      <c r="EU21" s="454"/>
      <c r="EV21" s="454" t="b">
        <f>IF(AT21&lt;AW21,"1",IF(AT21&gt;AW21,"0"))</f>
        <v>0</v>
      </c>
      <c r="EW21" s="454"/>
      <c r="EX21" s="182"/>
      <c r="EY21" s="472"/>
      <c r="EZ21" s="470"/>
      <c r="FA21" s="180"/>
      <c r="FF21" s="177"/>
      <c r="FG21" s="180"/>
      <c r="FL21" s="177"/>
      <c r="FS21" s="437"/>
      <c r="FT21" s="437"/>
      <c r="FX21" s="513"/>
      <c r="FY21" s="214" t="e">
        <f>FM22*10</f>
        <v>#DIV/0!</v>
      </c>
      <c r="FZ21" s="189" t="e">
        <f>RANK(FY21,FY20:FY23)</f>
        <v>#DIV/0!</v>
      </c>
    </row>
    <row r="22" spans="2:185" ht="8.1" customHeight="1" x14ac:dyDescent="0.15">
      <c r="B22" s="180"/>
      <c r="I22" s="177"/>
      <c r="L22" s="196"/>
      <c r="M22" s="454"/>
      <c r="N22" s="454"/>
      <c r="O22" s="478"/>
      <c r="P22" s="454"/>
      <c r="Q22" s="454"/>
      <c r="R22" s="197"/>
      <c r="T22" s="177"/>
      <c r="U22" s="496"/>
      <c r="V22" s="497"/>
      <c r="W22" s="497"/>
      <c r="X22" s="497"/>
      <c r="Y22" s="497"/>
      <c r="Z22" s="497"/>
      <c r="AA22" s="497"/>
      <c r="AB22" s="497"/>
      <c r="AC22" s="497"/>
      <c r="AD22" s="497"/>
      <c r="AE22" s="498"/>
      <c r="AF22" s="180"/>
      <c r="AH22" s="196"/>
      <c r="AI22" s="468"/>
      <c r="AJ22" s="468"/>
      <c r="AK22" s="478"/>
      <c r="AL22" s="468"/>
      <c r="AM22" s="468"/>
      <c r="AN22" s="197"/>
      <c r="AP22" s="177"/>
      <c r="AQ22" s="507"/>
      <c r="AR22" s="508"/>
      <c r="AS22" s="508"/>
      <c r="AT22" s="508"/>
      <c r="AU22" s="508"/>
      <c r="AV22" s="508"/>
      <c r="AW22" s="508"/>
      <c r="AX22" s="508"/>
      <c r="AY22" s="508"/>
      <c r="AZ22" s="508"/>
      <c r="BA22" s="509"/>
      <c r="BB22" s="455"/>
      <c r="BC22" s="456"/>
      <c r="BD22" s="456"/>
      <c r="BE22" s="456"/>
      <c r="BF22" s="456"/>
      <c r="BG22" s="457"/>
      <c r="BH22" s="461"/>
      <c r="BI22" s="462"/>
      <c r="BJ22" s="462"/>
      <c r="BK22" s="462"/>
      <c r="BL22" s="462"/>
      <c r="BM22" s="463"/>
      <c r="BN22" s="448"/>
      <c r="BO22" s="456"/>
      <c r="BP22" s="456"/>
      <c r="BQ22" s="456"/>
      <c r="BR22" s="456"/>
      <c r="BS22" s="457"/>
      <c r="BT22" s="488"/>
      <c r="BU22" s="488"/>
      <c r="DE22" s="198"/>
      <c r="DF22" s="178"/>
      <c r="DG22" s="178"/>
      <c r="DH22" s="178"/>
      <c r="DI22" s="178"/>
      <c r="DJ22" s="178"/>
      <c r="DK22" s="178"/>
      <c r="DL22" s="179"/>
      <c r="DM22" s="208"/>
      <c r="DN22" s="208"/>
      <c r="DO22" s="215"/>
      <c r="DP22" s="454"/>
      <c r="DQ22" s="454"/>
      <c r="DR22" s="454"/>
      <c r="DS22" s="454"/>
      <c r="DT22" s="216"/>
      <c r="DU22" s="208"/>
      <c r="DV22" s="209"/>
      <c r="DW22" s="496"/>
      <c r="DX22" s="497"/>
      <c r="DY22" s="497"/>
      <c r="DZ22" s="497"/>
      <c r="EA22" s="497"/>
      <c r="EB22" s="497"/>
      <c r="EC22" s="497"/>
      <c r="ED22" s="497"/>
      <c r="EE22" s="497"/>
      <c r="EF22" s="498"/>
      <c r="EG22" s="183"/>
      <c r="EH22" s="181"/>
      <c r="EI22" s="199"/>
      <c r="EJ22" s="454"/>
      <c r="EK22" s="454"/>
      <c r="EL22" s="454"/>
      <c r="EM22" s="454"/>
      <c r="EN22" s="200"/>
      <c r="EO22" s="181"/>
      <c r="EP22" s="182"/>
      <c r="EQ22" s="183"/>
      <c r="ER22" s="181"/>
      <c r="ES22" s="199"/>
      <c r="ET22" s="454"/>
      <c r="EU22" s="454"/>
      <c r="EV22" s="454"/>
      <c r="EW22" s="454"/>
      <c r="EX22" s="200"/>
      <c r="EY22" s="181"/>
      <c r="EZ22" s="182"/>
      <c r="FA22" s="455">
        <f>IF(FE18=0,FA18,FA18/FE18)</f>
        <v>0</v>
      </c>
      <c r="FB22" s="483"/>
      <c r="FC22" s="483"/>
      <c r="FD22" s="483"/>
      <c r="FE22" s="483"/>
      <c r="FF22" s="484"/>
      <c r="FG22" s="455" t="str">
        <f>GB15</f>
        <v>MAX</v>
      </c>
      <c r="FH22" s="483"/>
      <c r="FI22" s="483"/>
      <c r="FJ22" s="483"/>
      <c r="FK22" s="483"/>
      <c r="FL22" s="484"/>
      <c r="FM22" s="448" t="e">
        <f>FM18/FQ18</f>
        <v>#DIV/0!</v>
      </c>
      <c r="FN22" s="449"/>
      <c r="FO22" s="449"/>
      <c r="FP22" s="449"/>
      <c r="FQ22" s="449"/>
      <c r="FR22" s="450"/>
      <c r="FS22" s="437"/>
      <c r="FT22" s="437"/>
      <c r="FX22" s="513"/>
      <c r="FY22" s="214" t="e">
        <f>FM30*10</f>
        <v>#DIV/0!</v>
      </c>
      <c r="FZ22" s="189" t="e">
        <f>RANK(FY22,FY20:FY23)</f>
        <v>#DIV/0!</v>
      </c>
    </row>
    <row r="23" spans="2:185" ht="8.1" customHeight="1" x14ac:dyDescent="0.15">
      <c r="B23" s="196"/>
      <c r="C23" s="203"/>
      <c r="D23" s="203"/>
      <c r="E23" s="203"/>
      <c r="F23" s="203"/>
      <c r="G23" s="203"/>
      <c r="H23" s="203"/>
      <c r="I23" s="197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197"/>
      <c r="U23" s="499"/>
      <c r="V23" s="500"/>
      <c r="W23" s="500"/>
      <c r="X23" s="500"/>
      <c r="Y23" s="500"/>
      <c r="Z23" s="500"/>
      <c r="AA23" s="500"/>
      <c r="AB23" s="500"/>
      <c r="AC23" s="500"/>
      <c r="AD23" s="500"/>
      <c r="AE23" s="501"/>
      <c r="AF23" s="196"/>
      <c r="AG23" s="203"/>
      <c r="AH23" s="203"/>
      <c r="AI23" s="203"/>
      <c r="AJ23" s="203"/>
      <c r="AK23" s="203"/>
      <c r="AL23" s="203"/>
      <c r="AM23" s="203"/>
      <c r="AN23" s="203"/>
      <c r="AO23" s="203"/>
      <c r="AP23" s="197"/>
      <c r="AQ23" s="510"/>
      <c r="AR23" s="511"/>
      <c r="AS23" s="511"/>
      <c r="AT23" s="511"/>
      <c r="AU23" s="511"/>
      <c r="AV23" s="511"/>
      <c r="AW23" s="511"/>
      <c r="AX23" s="511"/>
      <c r="AY23" s="511"/>
      <c r="AZ23" s="511"/>
      <c r="BA23" s="512"/>
      <c r="BB23" s="458"/>
      <c r="BC23" s="459"/>
      <c r="BD23" s="459"/>
      <c r="BE23" s="459"/>
      <c r="BF23" s="459"/>
      <c r="BG23" s="460"/>
      <c r="BH23" s="464"/>
      <c r="BI23" s="465"/>
      <c r="BJ23" s="465"/>
      <c r="BK23" s="465"/>
      <c r="BL23" s="465"/>
      <c r="BM23" s="466"/>
      <c r="BN23" s="458"/>
      <c r="BO23" s="459"/>
      <c r="BP23" s="459"/>
      <c r="BQ23" s="459"/>
      <c r="BR23" s="459"/>
      <c r="BS23" s="460"/>
      <c r="BT23" s="488"/>
      <c r="BU23" s="488"/>
      <c r="DE23" s="204"/>
      <c r="DF23" s="205"/>
      <c r="DG23" s="205"/>
      <c r="DH23" s="205"/>
      <c r="DI23" s="205"/>
      <c r="DJ23" s="205"/>
      <c r="DK23" s="205"/>
      <c r="DL23" s="206"/>
      <c r="DM23" s="217"/>
      <c r="DN23" s="217"/>
      <c r="DO23" s="217"/>
      <c r="DP23" s="217"/>
      <c r="DQ23" s="217"/>
      <c r="DR23" s="217"/>
      <c r="DS23" s="217"/>
      <c r="DT23" s="217"/>
      <c r="DU23" s="217"/>
      <c r="DV23" s="216"/>
      <c r="DW23" s="499"/>
      <c r="DX23" s="500"/>
      <c r="DY23" s="500"/>
      <c r="DZ23" s="500"/>
      <c r="EA23" s="500"/>
      <c r="EB23" s="500"/>
      <c r="EC23" s="500"/>
      <c r="ED23" s="500"/>
      <c r="EE23" s="500"/>
      <c r="EF23" s="501"/>
      <c r="EG23" s="199"/>
      <c r="EH23" s="207"/>
      <c r="EI23" s="207"/>
      <c r="EJ23" s="207"/>
      <c r="EK23" s="207"/>
      <c r="EL23" s="207"/>
      <c r="EM23" s="207"/>
      <c r="EN23" s="207"/>
      <c r="EO23" s="207"/>
      <c r="EP23" s="200"/>
      <c r="EQ23" s="199"/>
      <c r="ER23" s="207"/>
      <c r="ES23" s="207"/>
      <c r="ET23" s="207"/>
      <c r="EU23" s="207"/>
      <c r="EV23" s="207"/>
      <c r="EW23" s="207"/>
      <c r="EX23" s="207"/>
      <c r="EY23" s="207"/>
      <c r="EZ23" s="200"/>
      <c r="FA23" s="485"/>
      <c r="FB23" s="486"/>
      <c r="FC23" s="486"/>
      <c r="FD23" s="486"/>
      <c r="FE23" s="486"/>
      <c r="FF23" s="487"/>
      <c r="FG23" s="485"/>
      <c r="FH23" s="486"/>
      <c r="FI23" s="486"/>
      <c r="FJ23" s="486"/>
      <c r="FK23" s="486"/>
      <c r="FL23" s="487"/>
      <c r="FM23" s="451"/>
      <c r="FN23" s="452"/>
      <c r="FO23" s="452"/>
      <c r="FP23" s="452"/>
      <c r="FQ23" s="452"/>
      <c r="FR23" s="453"/>
      <c r="FS23" s="437"/>
      <c r="FT23" s="437"/>
      <c r="FX23" s="513"/>
      <c r="FY23" s="214" t="e">
        <f>FM38*10</f>
        <v>#DIV/0!</v>
      </c>
      <c r="FZ23" s="189" t="e">
        <f>RANK(FY23,FY20:FY23)</f>
        <v>#DIV/0!</v>
      </c>
    </row>
    <row r="24" spans="2:185" ht="8.1" customHeight="1" x14ac:dyDescent="0.15">
      <c r="B24" s="502">
        <v>3</v>
      </c>
      <c r="C24" s="503"/>
      <c r="D24" s="173"/>
      <c r="E24" s="173"/>
      <c r="F24" s="173"/>
      <c r="G24" s="173"/>
      <c r="H24" s="173"/>
      <c r="I24" s="174"/>
      <c r="J24" s="514"/>
      <c r="K24" s="515"/>
      <c r="L24" s="515"/>
      <c r="M24" s="515"/>
      <c r="N24" s="515"/>
      <c r="O24" s="515"/>
      <c r="P24" s="515"/>
      <c r="Q24" s="515"/>
      <c r="R24" s="515"/>
      <c r="S24" s="515"/>
      <c r="T24" s="516"/>
      <c r="U24" s="186"/>
      <c r="V24" s="173"/>
      <c r="W24" s="173"/>
      <c r="X24" s="173"/>
      <c r="Y24" s="173"/>
      <c r="Z24" s="173"/>
      <c r="AA24" s="173"/>
      <c r="AB24" s="173"/>
      <c r="AC24" s="173"/>
      <c r="AD24" s="173"/>
      <c r="AE24" s="174"/>
      <c r="AF24" s="493"/>
      <c r="AG24" s="494"/>
      <c r="AH24" s="494"/>
      <c r="AI24" s="494"/>
      <c r="AJ24" s="494"/>
      <c r="AK24" s="494"/>
      <c r="AL24" s="494"/>
      <c r="AM24" s="494"/>
      <c r="AN24" s="494"/>
      <c r="AO24" s="494"/>
      <c r="AP24" s="495"/>
      <c r="AQ24" s="186"/>
      <c r="AR24" s="173"/>
      <c r="AS24" s="173"/>
      <c r="AT24" s="173"/>
      <c r="AU24" s="173"/>
      <c r="AV24" s="173"/>
      <c r="AW24" s="173"/>
      <c r="AX24" s="173"/>
      <c r="AY24" s="173"/>
      <c r="AZ24" s="442" t="s">
        <v>561</v>
      </c>
      <c r="BA24" s="443"/>
      <c r="BB24" s="441"/>
      <c r="BC24" s="442"/>
      <c r="BD24" s="442"/>
      <c r="BE24" s="442"/>
      <c r="BF24" s="442"/>
      <c r="BG24" s="443"/>
      <c r="BH24" s="441"/>
      <c r="BI24" s="442"/>
      <c r="BJ24" s="442"/>
      <c r="BK24" s="442"/>
      <c r="BL24" s="442"/>
      <c r="BM24" s="443"/>
      <c r="BN24" s="441"/>
      <c r="BO24" s="442"/>
      <c r="BP24" s="442"/>
      <c r="BQ24" s="442"/>
      <c r="BR24" s="442"/>
      <c r="BS24" s="443"/>
      <c r="BT24" s="488"/>
      <c r="BU24" s="488"/>
      <c r="DE24" s="489">
        <v>3</v>
      </c>
      <c r="DF24" s="490"/>
      <c r="DG24" s="175"/>
      <c r="DH24" s="175"/>
      <c r="DI24" s="175"/>
      <c r="DJ24" s="175"/>
      <c r="DK24" s="175"/>
      <c r="DL24" s="176"/>
      <c r="DM24" s="218"/>
      <c r="DN24" s="218"/>
      <c r="DO24" s="218"/>
      <c r="DP24" s="218"/>
      <c r="DQ24" s="218"/>
      <c r="DR24" s="218"/>
      <c r="DS24" s="218"/>
      <c r="DT24" s="218"/>
      <c r="DU24" s="218"/>
      <c r="DV24" s="212"/>
      <c r="DW24" s="211"/>
      <c r="DX24" s="218"/>
      <c r="DY24" s="218"/>
      <c r="DZ24" s="218"/>
      <c r="EA24" s="218"/>
      <c r="EB24" s="218"/>
      <c r="EC24" s="218"/>
      <c r="ED24" s="218"/>
      <c r="EE24" s="218"/>
      <c r="EF24" s="212"/>
      <c r="EG24" s="493"/>
      <c r="EH24" s="494"/>
      <c r="EI24" s="494"/>
      <c r="EJ24" s="494"/>
      <c r="EK24" s="494"/>
      <c r="EL24" s="494"/>
      <c r="EM24" s="494"/>
      <c r="EN24" s="494"/>
      <c r="EO24" s="494"/>
      <c r="EP24" s="495"/>
      <c r="EQ24" s="193"/>
      <c r="ER24" s="210"/>
      <c r="ES24" s="210"/>
      <c r="ET24" s="210"/>
      <c r="EU24" s="210"/>
      <c r="EV24" s="210"/>
      <c r="EW24" s="210"/>
      <c r="EX24" s="210"/>
      <c r="EY24" s="210"/>
      <c r="EZ24" s="194"/>
      <c r="FA24" s="184">
        <f>COUNTIF(DM26,"=2")</f>
        <v>0</v>
      </c>
      <c r="FB24" s="185">
        <f>COUNTIF(DW26,"=2")</f>
        <v>0</v>
      </c>
      <c r="FC24" s="185">
        <f>COUNTIF(EQ26,"=2")</f>
        <v>0</v>
      </c>
      <c r="FD24" s="173"/>
      <c r="FE24" s="173"/>
      <c r="FF24" s="174"/>
      <c r="FG24" s="186"/>
      <c r="FH24" s="173"/>
      <c r="FI24" s="173"/>
      <c r="FJ24" s="173"/>
      <c r="FK24" s="173"/>
      <c r="FL24" s="174"/>
      <c r="FM24" s="187">
        <f>SUM(M25:N30)</f>
        <v>0</v>
      </c>
      <c r="FN24" s="187">
        <f>SUM(X25:Y30)</f>
        <v>0</v>
      </c>
      <c r="FO24" s="187">
        <f>SUM(AT25:AU30)</f>
        <v>0</v>
      </c>
      <c r="FS24" s="437"/>
      <c r="FT24" s="437"/>
    </row>
    <row r="25" spans="2:185" ht="8.1" customHeight="1" x14ac:dyDescent="0.15">
      <c r="B25" s="467"/>
      <c r="C25" s="468"/>
      <c r="I25" s="177"/>
      <c r="J25" s="517"/>
      <c r="K25" s="518"/>
      <c r="L25" s="518"/>
      <c r="M25" s="518"/>
      <c r="N25" s="518"/>
      <c r="O25" s="518"/>
      <c r="P25" s="518"/>
      <c r="Q25" s="518"/>
      <c r="R25" s="518"/>
      <c r="S25" s="518"/>
      <c r="T25" s="519"/>
      <c r="U25" s="180"/>
      <c r="W25" s="186"/>
      <c r="X25" s="454"/>
      <c r="Y25" s="454"/>
      <c r="Z25" s="478" t="s">
        <v>557</v>
      </c>
      <c r="AA25" s="454"/>
      <c r="AB25" s="454"/>
      <c r="AC25" s="174"/>
      <c r="AE25" s="177"/>
      <c r="AF25" s="496"/>
      <c r="AG25" s="497"/>
      <c r="AH25" s="497"/>
      <c r="AI25" s="497"/>
      <c r="AJ25" s="497"/>
      <c r="AK25" s="497"/>
      <c r="AL25" s="497"/>
      <c r="AM25" s="497"/>
      <c r="AN25" s="497"/>
      <c r="AO25" s="497"/>
      <c r="AP25" s="498"/>
      <c r="AQ25" s="180"/>
      <c r="AS25" s="186"/>
      <c r="AT25" s="468"/>
      <c r="AU25" s="468"/>
      <c r="AV25" s="478" t="s">
        <v>557</v>
      </c>
      <c r="AW25" s="468"/>
      <c r="AX25" s="468"/>
      <c r="AY25" s="174"/>
      <c r="AZ25" s="444"/>
      <c r="BA25" s="447"/>
      <c r="BB25" s="446"/>
      <c r="BC25" s="444"/>
      <c r="BD25" s="444"/>
      <c r="BE25" s="444"/>
      <c r="BF25" s="444"/>
      <c r="BG25" s="447"/>
      <c r="BH25" s="446"/>
      <c r="BI25" s="444"/>
      <c r="BJ25" s="444"/>
      <c r="BK25" s="444"/>
      <c r="BL25" s="444"/>
      <c r="BM25" s="447"/>
      <c r="BN25" s="446"/>
      <c r="BO25" s="444"/>
      <c r="BP25" s="444"/>
      <c r="BQ25" s="444"/>
      <c r="BR25" s="444"/>
      <c r="BS25" s="447"/>
      <c r="BT25" s="488"/>
      <c r="BU25" s="488"/>
      <c r="DE25" s="491"/>
      <c r="DF25" s="492"/>
      <c r="DG25" s="178"/>
      <c r="DH25" s="178"/>
      <c r="DI25" s="178"/>
      <c r="DJ25" s="178"/>
      <c r="DK25" s="178"/>
      <c r="DL25" s="179"/>
      <c r="DM25" s="208"/>
      <c r="DN25" s="208"/>
      <c r="DO25" s="211"/>
      <c r="DP25" s="454" t="b">
        <f>IF(M25&gt;P25,"1",IF(M25&lt;P25,"0"))</f>
        <v>0</v>
      </c>
      <c r="DQ25" s="454"/>
      <c r="DR25" s="454" t="b">
        <f>IF(M25&lt;P25,"1",IF(M25&gt;P25,"0"))</f>
        <v>0</v>
      </c>
      <c r="DS25" s="454"/>
      <c r="DT25" s="212"/>
      <c r="DU25" s="208"/>
      <c r="DV25" s="209"/>
      <c r="DW25" s="213"/>
      <c r="DX25" s="208"/>
      <c r="DY25" s="211"/>
      <c r="DZ25" s="454" t="b">
        <f>IF(X25&gt;AA25,"1",IF(X25&lt;AA25,"0"))</f>
        <v>0</v>
      </c>
      <c r="EA25" s="454"/>
      <c r="EB25" s="454" t="b">
        <f>IF(X25&lt;AA25,"1",IF(X25&gt;AA25,"0"))</f>
        <v>0</v>
      </c>
      <c r="EC25" s="454"/>
      <c r="ED25" s="212"/>
      <c r="EE25" s="208"/>
      <c r="EF25" s="209"/>
      <c r="EG25" s="496"/>
      <c r="EH25" s="497"/>
      <c r="EI25" s="497"/>
      <c r="EJ25" s="497"/>
      <c r="EK25" s="497"/>
      <c r="EL25" s="497"/>
      <c r="EM25" s="497"/>
      <c r="EN25" s="497"/>
      <c r="EO25" s="497"/>
      <c r="EP25" s="498"/>
      <c r="EQ25" s="183"/>
      <c r="ER25" s="181"/>
      <c r="ES25" s="193"/>
      <c r="ET25" s="454" t="b">
        <f>IF(AT25&gt;AW25,"1",IF(AT25&lt;AW25,"0"))</f>
        <v>0</v>
      </c>
      <c r="EU25" s="454"/>
      <c r="EV25" s="454" t="b">
        <f>IF(AT25&lt;AW25,"1",IF(AT25&gt;AW25,"0"))</f>
        <v>0</v>
      </c>
      <c r="EW25" s="454"/>
      <c r="EX25" s="194"/>
      <c r="EY25" s="181"/>
      <c r="EZ25" s="182"/>
      <c r="FA25" s="180"/>
      <c r="FD25" s="187">
        <f>COUNTIF(DU26,"=2")</f>
        <v>0</v>
      </c>
      <c r="FE25" s="187">
        <f>COUNTIF(EE26,"=2")</f>
        <v>0</v>
      </c>
      <c r="FF25" s="195">
        <f>COUNTIF(EY26,"=2")</f>
        <v>0</v>
      </c>
      <c r="FG25" s="180"/>
      <c r="FL25" s="177"/>
      <c r="FP25" s="187">
        <f>SUM(P25:Q30)</f>
        <v>0</v>
      </c>
      <c r="FQ25" s="187">
        <f>SUM(AA25:AB30)</f>
        <v>0</v>
      </c>
      <c r="FR25" s="187">
        <f>SUM(AW25:AX30)</f>
        <v>0</v>
      </c>
      <c r="FS25" s="437"/>
      <c r="FT25" s="437"/>
    </row>
    <row r="26" spans="2:185" ht="8.1" customHeight="1" x14ac:dyDescent="0.15">
      <c r="B26" s="467" t="s">
        <v>562</v>
      </c>
      <c r="C26" s="468"/>
      <c r="D26" s="468"/>
      <c r="E26" s="468"/>
      <c r="F26" s="468"/>
      <c r="G26" s="468"/>
      <c r="H26" s="468"/>
      <c r="I26" s="469"/>
      <c r="J26" s="517"/>
      <c r="K26" s="518"/>
      <c r="L26" s="518"/>
      <c r="M26" s="518"/>
      <c r="N26" s="518"/>
      <c r="O26" s="518"/>
      <c r="P26" s="518"/>
      <c r="Q26" s="518"/>
      <c r="R26" s="518"/>
      <c r="S26" s="518"/>
      <c r="T26" s="519"/>
      <c r="U26" s="472"/>
      <c r="V26" s="470"/>
      <c r="W26" s="180"/>
      <c r="X26" s="454"/>
      <c r="Y26" s="454"/>
      <c r="Z26" s="478"/>
      <c r="AA26" s="454"/>
      <c r="AB26" s="454"/>
      <c r="AC26" s="177"/>
      <c r="AD26" s="472"/>
      <c r="AE26" s="470"/>
      <c r="AF26" s="496"/>
      <c r="AG26" s="497"/>
      <c r="AH26" s="497"/>
      <c r="AI26" s="497"/>
      <c r="AJ26" s="497"/>
      <c r="AK26" s="497"/>
      <c r="AL26" s="497"/>
      <c r="AM26" s="497"/>
      <c r="AN26" s="497"/>
      <c r="AO26" s="497"/>
      <c r="AP26" s="498"/>
      <c r="AQ26" s="472"/>
      <c r="AR26" s="470"/>
      <c r="AS26" s="180"/>
      <c r="AT26" s="468"/>
      <c r="AU26" s="468"/>
      <c r="AV26" s="478"/>
      <c r="AW26" s="468"/>
      <c r="AX26" s="468"/>
      <c r="AY26" s="177"/>
      <c r="AZ26" s="472"/>
      <c r="BA26" s="470"/>
      <c r="BB26" s="472"/>
      <c r="BC26" s="454"/>
      <c r="BD26" s="471"/>
      <c r="BE26" s="471"/>
      <c r="BF26" s="454"/>
      <c r="BG26" s="470"/>
      <c r="BH26" s="472"/>
      <c r="BI26" s="454"/>
      <c r="BJ26" s="471"/>
      <c r="BK26" s="471"/>
      <c r="BL26" s="454"/>
      <c r="BM26" s="470"/>
      <c r="BN26" s="473"/>
      <c r="BO26" s="474"/>
      <c r="BP26" s="471"/>
      <c r="BQ26" s="471"/>
      <c r="BR26" s="474"/>
      <c r="BS26" s="479"/>
      <c r="BT26" s="488"/>
      <c r="BU26" s="488"/>
      <c r="DE26" s="480" t="str">
        <f>B26</f>
        <v>SOLE ・G</v>
      </c>
      <c r="DF26" s="481"/>
      <c r="DG26" s="481"/>
      <c r="DH26" s="481"/>
      <c r="DI26" s="481"/>
      <c r="DJ26" s="481"/>
      <c r="DK26" s="481"/>
      <c r="DL26" s="482"/>
      <c r="DM26" s="454">
        <f>DP25+DP27+DP29</f>
        <v>0</v>
      </c>
      <c r="DN26" s="470"/>
      <c r="DO26" s="213"/>
      <c r="DP26" s="454"/>
      <c r="DQ26" s="454"/>
      <c r="DR26" s="454"/>
      <c r="DS26" s="454"/>
      <c r="DT26" s="209"/>
      <c r="DU26" s="472">
        <f>DR25+DR27+DR29</f>
        <v>0</v>
      </c>
      <c r="DV26" s="470"/>
      <c r="DW26" s="472">
        <f>DZ25+DZ27+DZ29</f>
        <v>0</v>
      </c>
      <c r="DX26" s="470"/>
      <c r="DY26" s="213"/>
      <c r="DZ26" s="454"/>
      <c r="EA26" s="454"/>
      <c r="EB26" s="454"/>
      <c r="EC26" s="454"/>
      <c r="ED26" s="209"/>
      <c r="EE26" s="472">
        <f>EB25+EB27+EB29</f>
        <v>0</v>
      </c>
      <c r="EF26" s="470"/>
      <c r="EG26" s="496"/>
      <c r="EH26" s="497"/>
      <c r="EI26" s="497"/>
      <c r="EJ26" s="497"/>
      <c r="EK26" s="497"/>
      <c r="EL26" s="497"/>
      <c r="EM26" s="497"/>
      <c r="EN26" s="497"/>
      <c r="EO26" s="497"/>
      <c r="EP26" s="498"/>
      <c r="EQ26" s="472">
        <f>ET25+ET27+ET29</f>
        <v>0</v>
      </c>
      <c r="ER26" s="470"/>
      <c r="ES26" s="183"/>
      <c r="ET26" s="454"/>
      <c r="EU26" s="454"/>
      <c r="EV26" s="454"/>
      <c r="EW26" s="454"/>
      <c r="EX26" s="182"/>
      <c r="EY26" s="472">
        <f>EV25+EV27+EV29</f>
        <v>0</v>
      </c>
      <c r="EZ26" s="470"/>
      <c r="FA26" s="472">
        <f>SUM(FA24:FC24)</f>
        <v>0</v>
      </c>
      <c r="FB26" s="454"/>
      <c r="FC26" s="471"/>
      <c r="FD26" s="471"/>
      <c r="FE26" s="454">
        <f>SUM(FD25:FF25)</f>
        <v>0</v>
      </c>
      <c r="FF26" s="470"/>
      <c r="FG26" s="472">
        <f>SUM(DM26,DW26,EQ26)</f>
        <v>0</v>
      </c>
      <c r="FH26" s="454"/>
      <c r="FI26" s="471"/>
      <c r="FJ26" s="471"/>
      <c r="FK26" s="454">
        <f>SUM(DU26,EE26,EY26)</f>
        <v>0</v>
      </c>
      <c r="FL26" s="470"/>
      <c r="FM26" s="473">
        <f>SUM(FM24:FO24)</f>
        <v>0</v>
      </c>
      <c r="FN26" s="474"/>
      <c r="FO26" s="471"/>
      <c r="FP26" s="471"/>
      <c r="FQ26" s="474">
        <f>SUM(FP25:FR25)</f>
        <v>0</v>
      </c>
      <c r="FR26" s="479"/>
      <c r="FS26" s="437"/>
      <c r="FT26" s="437"/>
      <c r="FX26" s="513" t="s">
        <v>563</v>
      </c>
      <c r="FY26" s="188" t="e">
        <f>SUM(FY8,FY14,FY20)</f>
        <v>#DIV/0!</v>
      </c>
      <c r="FZ26" s="187" t="e">
        <f>RANK(FY26,FY26:FY29)</f>
        <v>#DIV/0!</v>
      </c>
      <c r="GA26" s="187" t="str">
        <f>DE10</f>
        <v>生一ゴールド</v>
      </c>
    </row>
    <row r="27" spans="2:185" ht="8.1" customHeight="1" x14ac:dyDescent="0.15">
      <c r="B27" s="467"/>
      <c r="C27" s="468"/>
      <c r="D27" s="468"/>
      <c r="E27" s="468"/>
      <c r="F27" s="468"/>
      <c r="G27" s="468"/>
      <c r="H27" s="468"/>
      <c r="I27" s="469"/>
      <c r="J27" s="517"/>
      <c r="K27" s="518"/>
      <c r="L27" s="518"/>
      <c r="M27" s="518"/>
      <c r="N27" s="518"/>
      <c r="O27" s="518"/>
      <c r="P27" s="518"/>
      <c r="Q27" s="518"/>
      <c r="R27" s="518"/>
      <c r="S27" s="518"/>
      <c r="T27" s="519"/>
      <c r="U27" s="472"/>
      <c r="V27" s="470"/>
      <c r="W27" s="180"/>
      <c r="X27" s="454"/>
      <c r="Y27" s="454"/>
      <c r="Z27" s="478" t="s">
        <v>557</v>
      </c>
      <c r="AA27" s="454"/>
      <c r="AB27" s="454"/>
      <c r="AC27" s="177"/>
      <c r="AD27" s="472"/>
      <c r="AE27" s="470"/>
      <c r="AF27" s="496"/>
      <c r="AG27" s="497"/>
      <c r="AH27" s="497"/>
      <c r="AI27" s="497"/>
      <c r="AJ27" s="497"/>
      <c r="AK27" s="497"/>
      <c r="AL27" s="497"/>
      <c r="AM27" s="497"/>
      <c r="AN27" s="497"/>
      <c r="AO27" s="497"/>
      <c r="AP27" s="498"/>
      <c r="AQ27" s="472"/>
      <c r="AR27" s="470"/>
      <c r="AS27" s="180"/>
      <c r="AT27" s="468"/>
      <c r="AU27" s="468"/>
      <c r="AV27" s="478" t="s">
        <v>557</v>
      </c>
      <c r="AW27" s="468"/>
      <c r="AX27" s="468"/>
      <c r="AY27" s="177"/>
      <c r="AZ27" s="472"/>
      <c r="BA27" s="470"/>
      <c r="BB27" s="472"/>
      <c r="BC27" s="454"/>
      <c r="BD27" s="471"/>
      <c r="BE27" s="471"/>
      <c r="BF27" s="454"/>
      <c r="BG27" s="470"/>
      <c r="BH27" s="472"/>
      <c r="BI27" s="454"/>
      <c r="BJ27" s="471"/>
      <c r="BK27" s="471"/>
      <c r="BL27" s="454"/>
      <c r="BM27" s="470"/>
      <c r="BN27" s="473"/>
      <c r="BO27" s="474"/>
      <c r="BP27" s="471"/>
      <c r="BQ27" s="471"/>
      <c r="BR27" s="474"/>
      <c r="BS27" s="479"/>
      <c r="BT27" s="488"/>
      <c r="BU27" s="488"/>
      <c r="DE27" s="480"/>
      <c r="DF27" s="481"/>
      <c r="DG27" s="481"/>
      <c r="DH27" s="481"/>
      <c r="DI27" s="481"/>
      <c r="DJ27" s="481"/>
      <c r="DK27" s="481"/>
      <c r="DL27" s="482"/>
      <c r="DM27" s="454"/>
      <c r="DN27" s="470"/>
      <c r="DO27" s="213"/>
      <c r="DP27" s="454" t="b">
        <f>IF(M27&gt;P27,"1",IF(M27&lt;P27,"0"))</f>
        <v>0</v>
      </c>
      <c r="DQ27" s="454"/>
      <c r="DR27" s="454" t="b">
        <f>IF(M27&lt;P27,"1",IF(M27&gt;P27,"0"))</f>
        <v>0</v>
      </c>
      <c r="DS27" s="454"/>
      <c r="DT27" s="209"/>
      <c r="DU27" s="472"/>
      <c r="DV27" s="470"/>
      <c r="DW27" s="472"/>
      <c r="DX27" s="470"/>
      <c r="DY27" s="213"/>
      <c r="DZ27" s="454" t="b">
        <f>IF(X27&gt;AA27,"1",IF(X27&lt;AA27,"0"))</f>
        <v>0</v>
      </c>
      <c r="EA27" s="454"/>
      <c r="EB27" s="454" t="b">
        <f>IF(X27&lt;AA27,"1",IF(X27&gt;AA27,"0"))</f>
        <v>0</v>
      </c>
      <c r="EC27" s="454"/>
      <c r="ED27" s="209"/>
      <c r="EE27" s="472"/>
      <c r="EF27" s="470"/>
      <c r="EG27" s="496"/>
      <c r="EH27" s="497"/>
      <c r="EI27" s="497"/>
      <c r="EJ27" s="497"/>
      <c r="EK27" s="497"/>
      <c r="EL27" s="497"/>
      <c r="EM27" s="497"/>
      <c r="EN27" s="497"/>
      <c r="EO27" s="497"/>
      <c r="EP27" s="498"/>
      <c r="EQ27" s="472"/>
      <c r="ER27" s="470"/>
      <c r="ES27" s="183"/>
      <c r="ET27" s="454" t="b">
        <f>IF(AT27&gt;AW27,"1",IF(AT27&lt;AW27,"0"))</f>
        <v>0</v>
      </c>
      <c r="EU27" s="454"/>
      <c r="EV27" s="454" t="b">
        <f>IF(AT27&lt;AW27,"1",IF(AT27&gt;AW27,"0"))</f>
        <v>0</v>
      </c>
      <c r="EW27" s="454"/>
      <c r="EX27" s="182"/>
      <c r="EY27" s="472"/>
      <c r="EZ27" s="470"/>
      <c r="FA27" s="472"/>
      <c r="FB27" s="454"/>
      <c r="FC27" s="471"/>
      <c r="FD27" s="471"/>
      <c r="FE27" s="454"/>
      <c r="FF27" s="470"/>
      <c r="FG27" s="472"/>
      <c r="FH27" s="454"/>
      <c r="FI27" s="471"/>
      <c r="FJ27" s="471"/>
      <c r="FK27" s="454"/>
      <c r="FL27" s="470"/>
      <c r="FM27" s="473"/>
      <c r="FN27" s="474"/>
      <c r="FO27" s="471"/>
      <c r="FP27" s="471"/>
      <c r="FQ27" s="474"/>
      <c r="FR27" s="479"/>
      <c r="FS27" s="437"/>
      <c r="FT27" s="437"/>
      <c r="FX27" s="513"/>
      <c r="FY27" s="188" t="e">
        <f>SUM(FY9,FY15,FY21)</f>
        <v>#DIV/0!</v>
      </c>
      <c r="FZ27" s="187" t="e">
        <f>RANK(FY27,FY26:FY29)</f>
        <v>#DIV/0!</v>
      </c>
      <c r="GA27" s="187" t="str">
        <f>DE18</f>
        <v>SOLE</v>
      </c>
    </row>
    <row r="28" spans="2:185" ht="8.1" customHeight="1" x14ac:dyDescent="0.15">
      <c r="B28" s="467"/>
      <c r="C28" s="468"/>
      <c r="D28" s="468"/>
      <c r="E28" s="468"/>
      <c r="F28" s="468"/>
      <c r="G28" s="468"/>
      <c r="H28" s="468"/>
      <c r="I28" s="469"/>
      <c r="J28" s="517"/>
      <c r="K28" s="518"/>
      <c r="L28" s="518"/>
      <c r="M28" s="518"/>
      <c r="N28" s="518"/>
      <c r="O28" s="518"/>
      <c r="P28" s="518"/>
      <c r="Q28" s="518"/>
      <c r="R28" s="518"/>
      <c r="S28" s="518"/>
      <c r="T28" s="519"/>
      <c r="U28" s="472"/>
      <c r="V28" s="470"/>
      <c r="W28" s="180"/>
      <c r="X28" s="454"/>
      <c r="Y28" s="454"/>
      <c r="Z28" s="478"/>
      <c r="AA28" s="454"/>
      <c r="AB28" s="454"/>
      <c r="AC28" s="177"/>
      <c r="AD28" s="472"/>
      <c r="AE28" s="470"/>
      <c r="AF28" s="496"/>
      <c r="AG28" s="497"/>
      <c r="AH28" s="497"/>
      <c r="AI28" s="497"/>
      <c r="AJ28" s="497"/>
      <c r="AK28" s="497"/>
      <c r="AL28" s="497"/>
      <c r="AM28" s="497"/>
      <c r="AN28" s="497"/>
      <c r="AO28" s="497"/>
      <c r="AP28" s="498"/>
      <c r="AQ28" s="472"/>
      <c r="AR28" s="470"/>
      <c r="AS28" s="180"/>
      <c r="AT28" s="468"/>
      <c r="AU28" s="468"/>
      <c r="AV28" s="478"/>
      <c r="AW28" s="468"/>
      <c r="AX28" s="468"/>
      <c r="AY28" s="177"/>
      <c r="AZ28" s="472"/>
      <c r="BA28" s="470"/>
      <c r="BB28" s="446"/>
      <c r="BC28" s="444"/>
      <c r="BD28" s="444"/>
      <c r="BE28" s="444"/>
      <c r="BF28" s="444"/>
      <c r="BG28" s="447"/>
      <c r="BH28" s="446"/>
      <c r="BI28" s="444"/>
      <c r="BJ28" s="444"/>
      <c r="BK28" s="444"/>
      <c r="BL28" s="444"/>
      <c r="BM28" s="447"/>
      <c r="BN28" s="446"/>
      <c r="BO28" s="444"/>
      <c r="BP28" s="444"/>
      <c r="BQ28" s="444"/>
      <c r="BR28" s="444"/>
      <c r="BS28" s="447"/>
      <c r="BT28" s="488"/>
      <c r="BU28" s="488"/>
      <c r="DE28" s="480"/>
      <c r="DF28" s="481"/>
      <c r="DG28" s="481"/>
      <c r="DH28" s="481"/>
      <c r="DI28" s="481"/>
      <c r="DJ28" s="481"/>
      <c r="DK28" s="481"/>
      <c r="DL28" s="482"/>
      <c r="DM28" s="454"/>
      <c r="DN28" s="470"/>
      <c r="DO28" s="213"/>
      <c r="DP28" s="454"/>
      <c r="DQ28" s="454"/>
      <c r="DR28" s="454"/>
      <c r="DS28" s="454"/>
      <c r="DT28" s="209"/>
      <c r="DU28" s="472"/>
      <c r="DV28" s="470"/>
      <c r="DW28" s="472"/>
      <c r="DX28" s="470"/>
      <c r="DY28" s="213"/>
      <c r="DZ28" s="454"/>
      <c r="EA28" s="454"/>
      <c r="EB28" s="454"/>
      <c r="EC28" s="454"/>
      <c r="ED28" s="209"/>
      <c r="EE28" s="472"/>
      <c r="EF28" s="470"/>
      <c r="EG28" s="496"/>
      <c r="EH28" s="497"/>
      <c r="EI28" s="497"/>
      <c r="EJ28" s="497"/>
      <c r="EK28" s="497"/>
      <c r="EL28" s="497"/>
      <c r="EM28" s="497"/>
      <c r="EN28" s="497"/>
      <c r="EO28" s="497"/>
      <c r="EP28" s="498"/>
      <c r="EQ28" s="472"/>
      <c r="ER28" s="470"/>
      <c r="ES28" s="183"/>
      <c r="ET28" s="454"/>
      <c r="EU28" s="454"/>
      <c r="EV28" s="454"/>
      <c r="EW28" s="454"/>
      <c r="EX28" s="182"/>
      <c r="EY28" s="472"/>
      <c r="EZ28" s="470"/>
      <c r="FA28" s="180"/>
      <c r="FF28" s="177"/>
      <c r="FG28" s="180"/>
      <c r="FL28" s="177"/>
      <c r="FS28" s="437"/>
      <c r="FT28" s="437"/>
      <c r="FX28" s="513"/>
      <c r="FY28" s="188" t="e">
        <f>SUM(FY10,FY16,FY22)</f>
        <v>#DIV/0!</v>
      </c>
      <c r="FZ28" s="187" t="e">
        <f>RANK(FY28,FY26:FY29)</f>
        <v>#DIV/0!</v>
      </c>
      <c r="GA28" s="187" t="str">
        <f>DE26</f>
        <v>SOLE ・G</v>
      </c>
    </row>
    <row r="29" spans="2:185" ht="8.1" customHeight="1" x14ac:dyDescent="0.15">
      <c r="B29" s="467"/>
      <c r="C29" s="468"/>
      <c r="D29" s="468"/>
      <c r="E29" s="468"/>
      <c r="F29" s="468"/>
      <c r="G29" s="468"/>
      <c r="H29" s="468"/>
      <c r="I29" s="469"/>
      <c r="J29" s="517"/>
      <c r="K29" s="518"/>
      <c r="L29" s="518"/>
      <c r="M29" s="518"/>
      <c r="N29" s="518"/>
      <c r="O29" s="518"/>
      <c r="P29" s="518"/>
      <c r="Q29" s="518"/>
      <c r="R29" s="518"/>
      <c r="S29" s="518"/>
      <c r="T29" s="519"/>
      <c r="U29" s="472"/>
      <c r="V29" s="470"/>
      <c r="W29" s="180"/>
      <c r="X29" s="454"/>
      <c r="Y29" s="454"/>
      <c r="Z29" s="478" t="s">
        <v>557</v>
      </c>
      <c r="AA29" s="454"/>
      <c r="AB29" s="454"/>
      <c r="AC29" s="177"/>
      <c r="AD29" s="472"/>
      <c r="AE29" s="470"/>
      <c r="AF29" s="496"/>
      <c r="AG29" s="497"/>
      <c r="AH29" s="497"/>
      <c r="AI29" s="497"/>
      <c r="AJ29" s="497"/>
      <c r="AK29" s="497"/>
      <c r="AL29" s="497"/>
      <c r="AM29" s="497"/>
      <c r="AN29" s="497"/>
      <c r="AO29" s="497"/>
      <c r="AP29" s="498"/>
      <c r="AQ29" s="472"/>
      <c r="AR29" s="470"/>
      <c r="AS29" s="180"/>
      <c r="AT29" s="468"/>
      <c r="AU29" s="468"/>
      <c r="AV29" s="478" t="s">
        <v>557</v>
      </c>
      <c r="AW29" s="468"/>
      <c r="AX29" s="468"/>
      <c r="AY29" s="177"/>
      <c r="AZ29" s="472"/>
      <c r="BA29" s="470"/>
      <c r="BB29" s="475"/>
      <c r="BC29" s="476"/>
      <c r="BD29" s="476"/>
      <c r="BE29" s="476"/>
      <c r="BF29" s="476"/>
      <c r="BG29" s="477"/>
      <c r="BH29" s="475"/>
      <c r="BI29" s="476"/>
      <c r="BJ29" s="476"/>
      <c r="BK29" s="476"/>
      <c r="BL29" s="476"/>
      <c r="BM29" s="477"/>
      <c r="BN29" s="475"/>
      <c r="BO29" s="476"/>
      <c r="BP29" s="476"/>
      <c r="BQ29" s="476"/>
      <c r="BR29" s="476"/>
      <c r="BS29" s="477"/>
      <c r="BT29" s="488"/>
      <c r="BU29" s="488"/>
      <c r="DE29" s="480"/>
      <c r="DF29" s="481"/>
      <c r="DG29" s="481"/>
      <c r="DH29" s="481"/>
      <c r="DI29" s="481"/>
      <c r="DJ29" s="481"/>
      <c r="DK29" s="481"/>
      <c r="DL29" s="482"/>
      <c r="DM29" s="454"/>
      <c r="DN29" s="470"/>
      <c r="DO29" s="213"/>
      <c r="DP29" s="454" t="b">
        <f>IF(M29&gt;P29,"1",IF(M29&lt;P29,"0"))</f>
        <v>0</v>
      </c>
      <c r="DQ29" s="454"/>
      <c r="DR29" s="454" t="b">
        <f>IF(M29&lt;P29,"1",IF(M29&gt;P29,"0"))</f>
        <v>0</v>
      </c>
      <c r="DS29" s="454"/>
      <c r="DT29" s="209"/>
      <c r="DU29" s="472"/>
      <c r="DV29" s="470"/>
      <c r="DW29" s="472"/>
      <c r="DX29" s="470"/>
      <c r="DY29" s="213"/>
      <c r="DZ29" s="454" t="b">
        <f>IF(X29&gt;AA29,"1",IF(X29&lt;AA29,"0"))</f>
        <v>0</v>
      </c>
      <c r="EA29" s="454"/>
      <c r="EB29" s="454" t="b">
        <f>IF(X29&lt;AA29,"1",IF(X29&gt;AA29,"0"))</f>
        <v>0</v>
      </c>
      <c r="EC29" s="454"/>
      <c r="ED29" s="209"/>
      <c r="EE29" s="472"/>
      <c r="EF29" s="470"/>
      <c r="EG29" s="496"/>
      <c r="EH29" s="497"/>
      <c r="EI29" s="497"/>
      <c r="EJ29" s="497"/>
      <c r="EK29" s="497"/>
      <c r="EL29" s="497"/>
      <c r="EM29" s="497"/>
      <c r="EN29" s="497"/>
      <c r="EO29" s="497"/>
      <c r="EP29" s="498"/>
      <c r="EQ29" s="472"/>
      <c r="ER29" s="470"/>
      <c r="ES29" s="183"/>
      <c r="ET29" s="454" t="b">
        <f>IF(AT29&gt;AW29,"1",IF(AT29&lt;AW29,"0"))</f>
        <v>0</v>
      </c>
      <c r="EU29" s="454"/>
      <c r="EV29" s="454" t="b">
        <f>IF(AT29&lt;AW29,"1",IF(AT29&gt;AW29,"0"))</f>
        <v>0</v>
      </c>
      <c r="EW29" s="454"/>
      <c r="EX29" s="182"/>
      <c r="EY29" s="472"/>
      <c r="EZ29" s="470"/>
      <c r="FA29" s="180"/>
      <c r="FF29" s="177"/>
      <c r="FG29" s="180"/>
      <c r="FL29" s="177"/>
      <c r="FS29" s="437"/>
      <c r="FT29" s="437"/>
      <c r="FX29" s="513"/>
      <c r="FY29" s="188" t="e">
        <f>SUM(FY11,FY17,FY23)</f>
        <v>#DIV/0!</v>
      </c>
      <c r="FZ29" s="187" t="e">
        <f>RANK(FY29,FY26:FY29)</f>
        <v>#DIV/0!</v>
      </c>
      <c r="GA29" s="187" t="str">
        <f>DE34</f>
        <v>生一倶楽部</v>
      </c>
    </row>
    <row r="30" spans="2:185" ht="8.1" customHeight="1" x14ac:dyDescent="0.15">
      <c r="B30" s="180"/>
      <c r="I30" s="177"/>
      <c r="J30" s="517"/>
      <c r="K30" s="518"/>
      <c r="L30" s="518"/>
      <c r="M30" s="518"/>
      <c r="N30" s="518"/>
      <c r="O30" s="518"/>
      <c r="P30" s="518"/>
      <c r="Q30" s="518"/>
      <c r="R30" s="518"/>
      <c r="S30" s="518"/>
      <c r="T30" s="519"/>
      <c r="U30" s="180"/>
      <c r="W30" s="196"/>
      <c r="X30" s="454"/>
      <c r="Y30" s="454"/>
      <c r="Z30" s="478"/>
      <c r="AA30" s="454"/>
      <c r="AB30" s="454"/>
      <c r="AC30" s="197"/>
      <c r="AE30" s="177"/>
      <c r="AF30" s="496"/>
      <c r="AG30" s="497"/>
      <c r="AH30" s="497"/>
      <c r="AI30" s="497"/>
      <c r="AJ30" s="497"/>
      <c r="AK30" s="497"/>
      <c r="AL30" s="497"/>
      <c r="AM30" s="497"/>
      <c r="AN30" s="497"/>
      <c r="AO30" s="497"/>
      <c r="AP30" s="498"/>
      <c r="AQ30" s="180"/>
      <c r="AS30" s="196"/>
      <c r="AT30" s="468"/>
      <c r="AU30" s="468"/>
      <c r="AV30" s="478"/>
      <c r="AW30" s="468"/>
      <c r="AX30" s="468"/>
      <c r="AY30" s="197"/>
      <c r="BA30" s="177"/>
      <c r="BB30" s="455"/>
      <c r="BC30" s="456"/>
      <c r="BD30" s="456"/>
      <c r="BE30" s="456"/>
      <c r="BF30" s="456"/>
      <c r="BG30" s="457"/>
      <c r="BH30" s="461"/>
      <c r="BI30" s="462"/>
      <c r="BJ30" s="462"/>
      <c r="BK30" s="462"/>
      <c r="BL30" s="462"/>
      <c r="BM30" s="463"/>
      <c r="BN30" s="448"/>
      <c r="BO30" s="456"/>
      <c r="BP30" s="456"/>
      <c r="BQ30" s="456"/>
      <c r="BR30" s="456"/>
      <c r="BS30" s="457"/>
      <c r="BT30" s="488"/>
      <c r="BU30" s="488"/>
      <c r="DE30" s="198"/>
      <c r="DF30" s="178"/>
      <c r="DG30" s="178"/>
      <c r="DH30" s="178"/>
      <c r="DI30" s="178"/>
      <c r="DJ30" s="178"/>
      <c r="DK30" s="178"/>
      <c r="DL30" s="179"/>
      <c r="DM30" s="208"/>
      <c r="DN30" s="208"/>
      <c r="DO30" s="215"/>
      <c r="DP30" s="454"/>
      <c r="DQ30" s="454"/>
      <c r="DR30" s="454"/>
      <c r="DS30" s="454"/>
      <c r="DT30" s="216"/>
      <c r="DU30" s="208"/>
      <c r="DV30" s="209"/>
      <c r="DW30" s="213"/>
      <c r="DX30" s="208"/>
      <c r="DY30" s="215"/>
      <c r="DZ30" s="454"/>
      <c r="EA30" s="454"/>
      <c r="EB30" s="454"/>
      <c r="EC30" s="454"/>
      <c r="ED30" s="216"/>
      <c r="EE30" s="208"/>
      <c r="EF30" s="209"/>
      <c r="EG30" s="496"/>
      <c r="EH30" s="497"/>
      <c r="EI30" s="497"/>
      <c r="EJ30" s="497"/>
      <c r="EK30" s="497"/>
      <c r="EL30" s="497"/>
      <c r="EM30" s="497"/>
      <c r="EN30" s="497"/>
      <c r="EO30" s="497"/>
      <c r="EP30" s="498"/>
      <c r="EQ30" s="183"/>
      <c r="ER30" s="181"/>
      <c r="ES30" s="199"/>
      <c r="ET30" s="454"/>
      <c r="EU30" s="454"/>
      <c r="EV30" s="454"/>
      <c r="EW30" s="454"/>
      <c r="EX30" s="200"/>
      <c r="EY30" s="181"/>
      <c r="EZ30" s="182"/>
      <c r="FA30" s="455">
        <f>IF(FE26=0,FA26,FA26/FE26)</f>
        <v>0</v>
      </c>
      <c r="FB30" s="483"/>
      <c r="FC30" s="483"/>
      <c r="FD30" s="483"/>
      <c r="FE30" s="483"/>
      <c r="FF30" s="484"/>
      <c r="FG30" s="455" t="str">
        <f>GB16</f>
        <v>MAX</v>
      </c>
      <c r="FH30" s="483"/>
      <c r="FI30" s="483"/>
      <c r="FJ30" s="483"/>
      <c r="FK30" s="483"/>
      <c r="FL30" s="484"/>
      <c r="FM30" s="448" t="e">
        <f>FM26/FQ26</f>
        <v>#DIV/0!</v>
      </c>
      <c r="FN30" s="449"/>
      <c r="FO30" s="449"/>
      <c r="FP30" s="449"/>
      <c r="FQ30" s="449"/>
      <c r="FR30" s="450"/>
      <c r="FS30" s="437"/>
      <c r="FT30" s="437"/>
    </row>
    <row r="31" spans="2:185" ht="8.1" customHeight="1" x14ac:dyDescent="0.15">
      <c r="B31" s="196"/>
      <c r="C31" s="203"/>
      <c r="D31" s="203"/>
      <c r="E31" s="203"/>
      <c r="F31" s="203"/>
      <c r="G31" s="203"/>
      <c r="H31" s="203"/>
      <c r="I31" s="197"/>
      <c r="J31" s="520"/>
      <c r="K31" s="521"/>
      <c r="L31" s="521"/>
      <c r="M31" s="521"/>
      <c r="N31" s="521"/>
      <c r="O31" s="521"/>
      <c r="P31" s="521"/>
      <c r="Q31" s="521"/>
      <c r="R31" s="521"/>
      <c r="S31" s="521"/>
      <c r="T31" s="522"/>
      <c r="U31" s="196"/>
      <c r="V31" s="203"/>
      <c r="W31" s="203"/>
      <c r="X31" s="203"/>
      <c r="Y31" s="203"/>
      <c r="Z31" s="203"/>
      <c r="AA31" s="203"/>
      <c r="AB31" s="203"/>
      <c r="AC31" s="203"/>
      <c r="AD31" s="203"/>
      <c r="AE31" s="197"/>
      <c r="AF31" s="499"/>
      <c r="AG31" s="500"/>
      <c r="AH31" s="500"/>
      <c r="AI31" s="500"/>
      <c r="AJ31" s="500"/>
      <c r="AK31" s="500"/>
      <c r="AL31" s="500"/>
      <c r="AM31" s="500"/>
      <c r="AN31" s="500"/>
      <c r="AO31" s="500"/>
      <c r="AP31" s="501"/>
      <c r="AQ31" s="196"/>
      <c r="AR31" s="203"/>
      <c r="AS31" s="203"/>
      <c r="AT31" s="203"/>
      <c r="AU31" s="203"/>
      <c r="AV31" s="203"/>
      <c r="AW31" s="203"/>
      <c r="AX31" s="203"/>
      <c r="AY31" s="203"/>
      <c r="AZ31" s="203"/>
      <c r="BA31" s="197"/>
      <c r="BB31" s="458"/>
      <c r="BC31" s="459"/>
      <c r="BD31" s="459"/>
      <c r="BE31" s="459"/>
      <c r="BF31" s="459"/>
      <c r="BG31" s="460"/>
      <c r="BH31" s="464"/>
      <c r="BI31" s="465"/>
      <c r="BJ31" s="465"/>
      <c r="BK31" s="465"/>
      <c r="BL31" s="465"/>
      <c r="BM31" s="466"/>
      <c r="BN31" s="458"/>
      <c r="BO31" s="459"/>
      <c r="BP31" s="459"/>
      <c r="BQ31" s="459"/>
      <c r="BR31" s="459"/>
      <c r="BS31" s="460"/>
      <c r="BT31" s="488"/>
      <c r="BU31" s="488"/>
      <c r="DE31" s="204"/>
      <c r="DF31" s="205"/>
      <c r="DG31" s="205"/>
      <c r="DH31" s="205"/>
      <c r="DI31" s="205"/>
      <c r="DJ31" s="205"/>
      <c r="DK31" s="205"/>
      <c r="DL31" s="206"/>
      <c r="DM31" s="217"/>
      <c r="DN31" s="217"/>
      <c r="DO31" s="217"/>
      <c r="DP31" s="217"/>
      <c r="DQ31" s="217"/>
      <c r="DR31" s="217"/>
      <c r="DS31" s="217"/>
      <c r="DT31" s="217"/>
      <c r="DU31" s="217"/>
      <c r="DV31" s="216"/>
      <c r="DW31" s="215"/>
      <c r="DX31" s="217"/>
      <c r="DY31" s="217"/>
      <c r="DZ31" s="217"/>
      <c r="EA31" s="217"/>
      <c r="EB31" s="217"/>
      <c r="EC31" s="217"/>
      <c r="ED31" s="217"/>
      <c r="EE31" s="217"/>
      <c r="EF31" s="216"/>
      <c r="EG31" s="499"/>
      <c r="EH31" s="500"/>
      <c r="EI31" s="500"/>
      <c r="EJ31" s="500"/>
      <c r="EK31" s="500"/>
      <c r="EL31" s="500"/>
      <c r="EM31" s="500"/>
      <c r="EN31" s="500"/>
      <c r="EO31" s="500"/>
      <c r="EP31" s="501"/>
      <c r="EQ31" s="199"/>
      <c r="ER31" s="207"/>
      <c r="ES31" s="207"/>
      <c r="ET31" s="207"/>
      <c r="EU31" s="207"/>
      <c r="EV31" s="207"/>
      <c r="EW31" s="207"/>
      <c r="EX31" s="207"/>
      <c r="EY31" s="207"/>
      <c r="EZ31" s="200"/>
      <c r="FA31" s="485"/>
      <c r="FB31" s="486"/>
      <c r="FC31" s="486"/>
      <c r="FD31" s="486"/>
      <c r="FE31" s="486"/>
      <c r="FF31" s="487"/>
      <c r="FG31" s="485"/>
      <c r="FH31" s="486"/>
      <c r="FI31" s="486"/>
      <c r="FJ31" s="486"/>
      <c r="FK31" s="486"/>
      <c r="FL31" s="487"/>
      <c r="FM31" s="451"/>
      <c r="FN31" s="452"/>
      <c r="FO31" s="452"/>
      <c r="FP31" s="452"/>
      <c r="FQ31" s="452"/>
      <c r="FR31" s="453"/>
      <c r="FS31" s="437"/>
      <c r="FT31" s="437"/>
    </row>
    <row r="32" spans="2:185" ht="8.1" customHeight="1" x14ac:dyDescent="0.15">
      <c r="B32" s="502">
        <v>4</v>
      </c>
      <c r="C32" s="503"/>
      <c r="D32" s="173"/>
      <c r="E32" s="173"/>
      <c r="F32" s="173"/>
      <c r="G32" s="173"/>
      <c r="H32" s="173"/>
      <c r="I32" s="174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4"/>
      <c r="U32" s="504">
        <f>AW17</f>
        <v>0</v>
      </c>
      <c r="V32" s="505"/>
      <c r="W32" s="505"/>
      <c r="X32" s="505"/>
      <c r="Y32" s="505"/>
      <c r="Z32" s="505"/>
      <c r="AA32" s="505"/>
      <c r="AB32" s="505"/>
      <c r="AC32" s="505"/>
      <c r="AD32" s="505"/>
      <c r="AE32" s="506"/>
      <c r="AF32" s="186"/>
      <c r="AG32" s="173"/>
      <c r="AH32" s="173"/>
      <c r="AI32" s="173"/>
      <c r="AJ32" s="173"/>
      <c r="AK32" s="173"/>
      <c r="AL32" s="173"/>
      <c r="AM32" s="173"/>
      <c r="AN32" s="173"/>
      <c r="AO32" s="173"/>
      <c r="AP32" s="174"/>
      <c r="AQ32" s="493"/>
      <c r="AR32" s="494"/>
      <c r="AS32" s="494"/>
      <c r="AT32" s="494"/>
      <c r="AU32" s="494"/>
      <c r="AV32" s="494"/>
      <c r="AW32" s="494"/>
      <c r="AX32" s="494"/>
      <c r="AY32" s="494"/>
      <c r="AZ32" s="494"/>
      <c r="BA32" s="495"/>
      <c r="BB32" s="441"/>
      <c r="BC32" s="442"/>
      <c r="BD32" s="442"/>
      <c r="BE32" s="442"/>
      <c r="BF32" s="442"/>
      <c r="BG32" s="443"/>
      <c r="BH32" s="441"/>
      <c r="BI32" s="442"/>
      <c r="BJ32" s="442"/>
      <c r="BK32" s="442"/>
      <c r="BL32" s="442"/>
      <c r="BM32" s="443"/>
      <c r="BN32" s="441"/>
      <c r="BO32" s="442"/>
      <c r="BP32" s="442"/>
      <c r="BQ32" s="442"/>
      <c r="BR32" s="442"/>
      <c r="BS32" s="443"/>
      <c r="BT32" s="488"/>
      <c r="BU32" s="488"/>
      <c r="DE32" s="489">
        <v>4</v>
      </c>
      <c r="DF32" s="490"/>
      <c r="DG32" s="175"/>
      <c r="DH32" s="175"/>
      <c r="DI32" s="175"/>
      <c r="DJ32" s="175"/>
      <c r="DK32" s="175"/>
      <c r="DL32" s="176"/>
      <c r="DM32" s="218"/>
      <c r="DN32" s="218"/>
      <c r="DO32" s="218"/>
      <c r="DP32" s="218"/>
      <c r="DQ32" s="218"/>
      <c r="DR32" s="218"/>
      <c r="DS32" s="218"/>
      <c r="DT32" s="218"/>
      <c r="DU32" s="218"/>
      <c r="DV32" s="212"/>
      <c r="DW32" s="211"/>
      <c r="DX32" s="218"/>
      <c r="DY32" s="218"/>
      <c r="DZ32" s="218"/>
      <c r="EA32" s="218"/>
      <c r="EB32" s="218"/>
      <c r="EC32" s="218"/>
      <c r="ED32" s="218"/>
      <c r="EE32" s="218"/>
      <c r="EF32" s="212"/>
      <c r="EG32" s="211"/>
      <c r="EH32" s="218"/>
      <c r="EI32" s="218"/>
      <c r="EJ32" s="218"/>
      <c r="EK32" s="218"/>
      <c r="EL32" s="218"/>
      <c r="EM32" s="218"/>
      <c r="EN32" s="218"/>
      <c r="EO32" s="218"/>
      <c r="EP32" s="212"/>
      <c r="EQ32" s="493"/>
      <c r="ER32" s="494"/>
      <c r="ES32" s="494"/>
      <c r="ET32" s="494"/>
      <c r="EU32" s="494"/>
      <c r="EV32" s="494"/>
      <c r="EW32" s="494"/>
      <c r="EX32" s="494"/>
      <c r="EY32" s="494"/>
      <c r="EZ32" s="495"/>
      <c r="FA32" s="184">
        <f>COUNTIF(DM34,"=2")</f>
        <v>0</v>
      </c>
      <c r="FB32" s="185">
        <f>COUNTIF(DW34,"=2")</f>
        <v>0</v>
      </c>
      <c r="FC32" s="185">
        <f>COUNTIF(EG34,"=2")</f>
        <v>0</v>
      </c>
      <c r="FD32" s="173"/>
      <c r="FE32" s="173"/>
      <c r="FF32" s="174"/>
      <c r="FG32" s="186"/>
      <c r="FH32" s="173"/>
      <c r="FI32" s="173"/>
      <c r="FJ32" s="173"/>
      <c r="FK32" s="173"/>
      <c r="FL32" s="174"/>
      <c r="FM32" s="187">
        <f>SUM(M33:N38)</f>
        <v>0</v>
      </c>
      <c r="FN32" s="187">
        <f>SUM(X33:Y38)</f>
        <v>0</v>
      </c>
      <c r="FO32" s="187">
        <f>SUM(AI33:AJ38)</f>
        <v>0</v>
      </c>
      <c r="FS32" s="437"/>
      <c r="FT32" s="437"/>
    </row>
    <row r="33" spans="2:176" ht="8.1" customHeight="1" x14ac:dyDescent="0.15">
      <c r="B33" s="467"/>
      <c r="C33" s="468"/>
      <c r="I33" s="177"/>
      <c r="L33" s="186"/>
      <c r="M33" s="454"/>
      <c r="N33" s="454"/>
      <c r="O33" s="478" t="s">
        <v>557</v>
      </c>
      <c r="P33" s="454"/>
      <c r="Q33" s="454"/>
      <c r="R33" s="174"/>
      <c r="T33" s="177"/>
      <c r="U33" s="507"/>
      <c r="V33" s="508"/>
      <c r="W33" s="508"/>
      <c r="X33" s="508"/>
      <c r="Y33" s="508"/>
      <c r="Z33" s="508"/>
      <c r="AA33" s="508"/>
      <c r="AB33" s="508"/>
      <c r="AC33" s="508"/>
      <c r="AD33" s="508"/>
      <c r="AE33" s="509"/>
      <c r="AF33" s="180"/>
      <c r="AH33" s="186"/>
      <c r="AI33" s="454"/>
      <c r="AJ33" s="454"/>
      <c r="AK33" s="478" t="s">
        <v>557</v>
      </c>
      <c r="AL33" s="454"/>
      <c r="AM33" s="454"/>
      <c r="AN33" s="174"/>
      <c r="AP33" s="177"/>
      <c r="AQ33" s="496"/>
      <c r="AR33" s="497"/>
      <c r="AS33" s="497"/>
      <c r="AT33" s="497"/>
      <c r="AU33" s="497"/>
      <c r="AV33" s="497"/>
      <c r="AW33" s="497"/>
      <c r="AX33" s="497"/>
      <c r="AY33" s="497"/>
      <c r="AZ33" s="497"/>
      <c r="BA33" s="498"/>
      <c r="BB33" s="446"/>
      <c r="BC33" s="444"/>
      <c r="BD33" s="444"/>
      <c r="BE33" s="444"/>
      <c r="BF33" s="444"/>
      <c r="BG33" s="447"/>
      <c r="BH33" s="446"/>
      <c r="BI33" s="444"/>
      <c r="BJ33" s="444"/>
      <c r="BK33" s="444"/>
      <c r="BL33" s="444"/>
      <c r="BM33" s="447"/>
      <c r="BN33" s="446"/>
      <c r="BO33" s="444"/>
      <c r="BP33" s="444"/>
      <c r="BQ33" s="444"/>
      <c r="BR33" s="444"/>
      <c r="BS33" s="447"/>
      <c r="BT33" s="488"/>
      <c r="BU33" s="488"/>
      <c r="DE33" s="491"/>
      <c r="DF33" s="492"/>
      <c r="DG33" s="178"/>
      <c r="DH33" s="178"/>
      <c r="DI33" s="178"/>
      <c r="DJ33" s="178"/>
      <c r="DK33" s="178"/>
      <c r="DL33" s="179"/>
      <c r="DM33" s="208"/>
      <c r="DN33" s="208"/>
      <c r="DO33" s="211"/>
      <c r="DP33" s="454" t="b">
        <f>IF(M33&gt;P33,"1",IF(M33&lt;P33,"0"))</f>
        <v>0</v>
      </c>
      <c r="DQ33" s="454"/>
      <c r="DR33" s="454" t="b">
        <f>IF(M33&lt;P33,"1",IF(M33&gt;P33,"0"))</f>
        <v>0</v>
      </c>
      <c r="DS33" s="454"/>
      <c r="DT33" s="212"/>
      <c r="DU33" s="208"/>
      <c r="DV33" s="209"/>
      <c r="DW33" s="213"/>
      <c r="DX33" s="208"/>
      <c r="DY33" s="211"/>
      <c r="DZ33" s="454" t="b">
        <f>IF(U32&gt;AA33,"1",IF(U32&lt;AA33,"0"))</f>
        <v>0</v>
      </c>
      <c r="EA33" s="454"/>
      <c r="EB33" s="454" t="b">
        <f>IF(U32&lt;AA33,"1",IF(U32&gt;AA33,"0"))</f>
        <v>0</v>
      </c>
      <c r="EC33" s="454"/>
      <c r="ED33" s="212"/>
      <c r="EE33" s="208"/>
      <c r="EF33" s="209"/>
      <c r="EG33" s="213"/>
      <c r="EH33" s="208"/>
      <c r="EI33" s="211"/>
      <c r="EJ33" s="454" t="b">
        <f>IF(AI33&gt;AL33,"1",IF(AI33&lt;AL33,"0"))</f>
        <v>0</v>
      </c>
      <c r="EK33" s="454"/>
      <c r="EL33" s="454" t="b">
        <f>IF(AI33&lt;AL33,"1",IF(AI33&gt;AL33,"0"))</f>
        <v>0</v>
      </c>
      <c r="EM33" s="454"/>
      <c r="EN33" s="212"/>
      <c r="EO33" s="208"/>
      <c r="EP33" s="209"/>
      <c r="EQ33" s="496"/>
      <c r="ER33" s="497"/>
      <c r="ES33" s="497"/>
      <c r="ET33" s="497"/>
      <c r="EU33" s="497"/>
      <c r="EV33" s="497"/>
      <c r="EW33" s="497"/>
      <c r="EX33" s="497"/>
      <c r="EY33" s="497"/>
      <c r="EZ33" s="498"/>
      <c r="FA33" s="180"/>
      <c r="FD33" s="187">
        <f>COUNTIF(DU34,"=2")</f>
        <v>0</v>
      </c>
      <c r="FE33" s="187">
        <f>COUNTIF(EE34,"=2")</f>
        <v>0</v>
      </c>
      <c r="FF33" s="195">
        <f>COUNTIF(EO34,"=2")</f>
        <v>0</v>
      </c>
      <c r="FG33" s="180"/>
      <c r="FL33" s="177"/>
      <c r="FP33" s="187">
        <f>SUM(P33:Q38)</f>
        <v>0</v>
      </c>
      <c r="FQ33" s="187">
        <f>SUM(AA33:AB38)</f>
        <v>0</v>
      </c>
      <c r="FR33" s="187">
        <f>SUM(AL33:AM38)</f>
        <v>0</v>
      </c>
      <c r="FS33" s="437"/>
      <c r="FT33" s="437"/>
    </row>
    <row r="34" spans="2:176" ht="8.1" customHeight="1" x14ac:dyDescent="0.15">
      <c r="B34" s="467" t="s">
        <v>564</v>
      </c>
      <c r="C34" s="468"/>
      <c r="D34" s="468"/>
      <c r="E34" s="468"/>
      <c r="F34" s="468"/>
      <c r="G34" s="468"/>
      <c r="H34" s="468"/>
      <c r="I34" s="469"/>
      <c r="J34" s="454"/>
      <c r="K34" s="470"/>
      <c r="L34" s="180"/>
      <c r="M34" s="454"/>
      <c r="N34" s="454"/>
      <c r="O34" s="478"/>
      <c r="P34" s="454"/>
      <c r="Q34" s="454"/>
      <c r="R34" s="177"/>
      <c r="S34" s="472"/>
      <c r="T34" s="470"/>
      <c r="U34" s="507"/>
      <c r="V34" s="508"/>
      <c r="W34" s="508"/>
      <c r="X34" s="508"/>
      <c r="Y34" s="508"/>
      <c r="Z34" s="508"/>
      <c r="AA34" s="508"/>
      <c r="AB34" s="508"/>
      <c r="AC34" s="508"/>
      <c r="AD34" s="508"/>
      <c r="AE34" s="509"/>
      <c r="AF34" s="472"/>
      <c r="AG34" s="470"/>
      <c r="AH34" s="180"/>
      <c r="AI34" s="454"/>
      <c r="AJ34" s="454"/>
      <c r="AK34" s="478"/>
      <c r="AL34" s="454"/>
      <c r="AM34" s="454"/>
      <c r="AN34" s="177"/>
      <c r="AO34" s="472"/>
      <c r="AP34" s="470"/>
      <c r="AQ34" s="496"/>
      <c r="AR34" s="497"/>
      <c r="AS34" s="497"/>
      <c r="AT34" s="497"/>
      <c r="AU34" s="497"/>
      <c r="AV34" s="497"/>
      <c r="AW34" s="497"/>
      <c r="AX34" s="497"/>
      <c r="AY34" s="497"/>
      <c r="AZ34" s="497"/>
      <c r="BA34" s="498"/>
      <c r="BB34" s="472"/>
      <c r="BC34" s="454"/>
      <c r="BD34" s="471"/>
      <c r="BE34" s="471"/>
      <c r="BF34" s="454"/>
      <c r="BG34" s="470"/>
      <c r="BH34" s="472"/>
      <c r="BI34" s="454"/>
      <c r="BJ34" s="471"/>
      <c r="BK34" s="471"/>
      <c r="BL34" s="454"/>
      <c r="BM34" s="470"/>
      <c r="BN34" s="473"/>
      <c r="BO34" s="474"/>
      <c r="BP34" s="471"/>
      <c r="BQ34" s="471"/>
      <c r="BR34" s="474"/>
      <c r="BS34" s="479"/>
      <c r="BT34" s="488"/>
      <c r="BU34" s="488"/>
      <c r="DE34" s="480" t="str">
        <f>B34</f>
        <v>生一倶楽部</v>
      </c>
      <c r="DF34" s="481"/>
      <c r="DG34" s="481"/>
      <c r="DH34" s="481"/>
      <c r="DI34" s="481"/>
      <c r="DJ34" s="481"/>
      <c r="DK34" s="481"/>
      <c r="DL34" s="482"/>
      <c r="DM34" s="454">
        <f>DP33+DP35+DP37</f>
        <v>0</v>
      </c>
      <c r="DN34" s="470"/>
      <c r="DO34" s="213"/>
      <c r="DP34" s="454"/>
      <c r="DQ34" s="454"/>
      <c r="DR34" s="454"/>
      <c r="DS34" s="454"/>
      <c r="DT34" s="209"/>
      <c r="DU34" s="472">
        <f>DR33+DR35+DR37</f>
        <v>0</v>
      </c>
      <c r="DV34" s="470"/>
      <c r="DW34" s="472">
        <f>DZ33+DZ35+DZ37</f>
        <v>0</v>
      </c>
      <c r="DX34" s="470"/>
      <c r="DY34" s="213"/>
      <c r="DZ34" s="454"/>
      <c r="EA34" s="454"/>
      <c r="EB34" s="454"/>
      <c r="EC34" s="454"/>
      <c r="ED34" s="209"/>
      <c r="EE34" s="472">
        <f>EB33+EB35+EB37</f>
        <v>0</v>
      </c>
      <c r="EF34" s="470"/>
      <c r="EG34" s="472">
        <f>EJ33+EJ35+EJ37</f>
        <v>0</v>
      </c>
      <c r="EH34" s="470"/>
      <c r="EI34" s="213"/>
      <c r="EJ34" s="454"/>
      <c r="EK34" s="454"/>
      <c r="EL34" s="454"/>
      <c r="EM34" s="454"/>
      <c r="EN34" s="209"/>
      <c r="EO34" s="472">
        <f>EL33+EL35+EL37</f>
        <v>0</v>
      </c>
      <c r="EP34" s="470"/>
      <c r="EQ34" s="496"/>
      <c r="ER34" s="497"/>
      <c r="ES34" s="497"/>
      <c r="ET34" s="497"/>
      <c r="EU34" s="497"/>
      <c r="EV34" s="497"/>
      <c r="EW34" s="497"/>
      <c r="EX34" s="497"/>
      <c r="EY34" s="497"/>
      <c r="EZ34" s="498"/>
      <c r="FA34" s="472">
        <f>SUM(FA32:FC32)</f>
        <v>0</v>
      </c>
      <c r="FB34" s="454"/>
      <c r="FC34" s="471"/>
      <c r="FD34" s="471"/>
      <c r="FE34" s="454">
        <f>SUM(FD33:FF33)</f>
        <v>0</v>
      </c>
      <c r="FF34" s="470"/>
      <c r="FG34" s="472">
        <f>SUM(DM34,DW34,EG34)</f>
        <v>0</v>
      </c>
      <c r="FH34" s="454"/>
      <c r="FI34" s="471"/>
      <c r="FJ34" s="471"/>
      <c r="FK34" s="454">
        <f>SUM(DU34,EE34,EO34)</f>
        <v>0</v>
      </c>
      <c r="FL34" s="470"/>
      <c r="FM34" s="473">
        <f>SUM(FM32:FO32)</f>
        <v>0</v>
      </c>
      <c r="FN34" s="474"/>
      <c r="FO34" s="471"/>
      <c r="FP34" s="471"/>
      <c r="FQ34" s="474">
        <f>SUM(FP33:FR33)</f>
        <v>0</v>
      </c>
      <c r="FR34" s="479"/>
      <c r="FS34" s="437"/>
      <c r="FT34" s="437"/>
    </row>
    <row r="35" spans="2:176" ht="8.1" customHeight="1" x14ac:dyDescent="0.15">
      <c r="B35" s="467"/>
      <c r="C35" s="468"/>
      <c r="D35" s="468"/>
      <c r="E35" s="468"/>
      <c r="F35" s="468"/>
      <c r="G35" s="468"/>
      <c r="H35" s="468"/>
      <c r="I35" s="469"/>
      <c r="J35" s="454"/>
      <c r="K35" s="470"/>
      <c r="L35" s="180"/>
      <c r="M35" s="454"/>
      <c r="N35" s="454"/>
      <c r="O35" s="478" t="s">
        <v>557</v>
      </c>
      <c r="P35" s="454"/>
      <c r="Q35" s="454"/>
      <c r="R35" s="177"/>
      <c r="S35" s="472"/>
      <c r="T35" s="470"/>
      <c r="U35" s="507"/>
      <c r="V35" s="508"/>
      <c r="W35" s="508"/>
      <c r="X35" s="508"/>
      <c r="Y35" s="508"/>
      <c r="Z35" s="508"/>
      <c r="AA35" s="508"/>
      <c r="AB35" s="508"/>
      <c r="AC35" s="508"/>
      <c r="AD35" s="508"/>
      <c r="AE35" s="509"/>
      <c r="AF35" s="472"/>
      <c r="AG35" s="470"/>
      <c r="AH35" s="180"/>
      <c r="AI35" s="454"/>
      <c r="AJ35" s="454"/>
      <c r="AK35" s="478" t="s">
        <v>557</v>
      </c>
      <c r="AL35" s="454"/>
      <c r="AM35" s="454"/>
      <c r="AN35" s="177"/>
      <c r="AO35" s="472"/>
      <c r="AP35" s="470"/>
      <c r="AQ35" s="496"/>
      <c r="AR35" s="497"/>
      <c r="AS35" s="497"/>
      <c r="AT35" s="497"/>
      <c r="AU35" s="497"/>
      <c r="AV35" s="497"/>
      <c r="AW35" s="497"/>
      <c r="AX35" s="497"/>
      <c r="AY35" s="497"/>
      <c r="AZ35" s="497"/>
      <c r="BA35" s="498"/>
      <c r="BB35" s="472"/>
      <c r="BC35" s="454"/>
      <c r="BD35" s="471"/>
      <c r="BE35" s="471"/>
      <c r="BF35" s="454"/>
      <c r="BG35" s="470"/>
      <c r="BH35" s="472"/>
      <c r="BI35" s="454"/>
      <c r="BJ35" s="471"/>
      <c r="BK35" s="471"/>
      <c r="BL35" s="454"/>
      <c r="BM35" s="470"/>
      <c r="BN35" s="473"/>
      <c r="BO35" s="474"/>
      <c r="BP35" s="471"/>
      <c r="BQ35" s="471"/>
      <c r="BR35" s="474"/>
      <c r="BS35" s="479"/>
      <c r="BT35" s="488"/>
      <c r="BU35" s="488"/>
      <c r="DE35" s="480"/>
      <c r="DF35" s="481"/>
      <c r="DG35" s="481"/>
      <c r="DH35" s="481"/>
      <c r="DI35" s="481"/>
      <c r="DJ35" s="481"/>
      <c r="DK35" s="481"/>
      <c r="DL35" s="482"/>
      <c r="DM35" s="454"/>
      <c r="DN35" s="470"/>
      <c r="DO35" s="213"/>
      <c r="DP35" s="454" t="b">
        <f>IF(M35&gt;P35,"1",IF(M35&lt;P35,"0"))</f>
        <v>0</v>
      </c>
      <c r="DQ35" s="454"/>
      <c r="DR35" s="454" t="b">
        <f>IF(M35&lt;P35,"1",IF(M35&gt;P35,"0"))</f>
        <v>0</v>
      </c>
      <c r="DS35" s="454"/>
      <c r="DT35" s="209"/>
      <c r="DU35" s="472"/>
      <c r="DV35" s="470"/>
      <c r="DW35" s="472"/>
      <c r="DX35" s="470"/>
      <c r="DY35" s="213"/>
      <c r="DZ35" s="454" t="b">
        <f>IF(X35&gt;AA35,"1",IF(X35&lt;AA35,"0"))</f>
        <v>0</v>
      </c>
      <c r="EA35" s="454"/>
      <c r="EB35" s="454" t="b">
        <f>IF(X35&lt;AA35,"1",IF(X35&gt;AA35,"0"))</f>
        <v>0</v>
      </c>
      <c r="EC35" s="454"/>
      <c r="ED35" s="209"/>
      <c r="EE35" s="472"/>
      <c r="EF35" s="470"/>
      <c r="EG35" s="472"/>
      <c r="EH35" s="470"/>
      <c r="EI35" s="213"/>
      <c r="EJ35" s="454" t="b">
        <f>IF(AI35&gt;AL35,"1",IF(AI35&lt;AL35,"0"))</f>
        <v>0</v>
      </c>
      <c r="EK35" s="454"/>
      <c r="EL35" s="454" t="b">
        <f>IF(AI35&lt;AL35,"1",IF(AI35&gt;AL35,"0"))</f>
        <v>0</v>
      </c>
      <c r="EM35" s="454"/>
      <c r="EN35" s="209"/>
      <c r="EO35" s="472"/>
      <c r="EP35" s="470"/>
      <c r="EQ35" s="496"/>
      <c r="ER35" s="497"/>
      <c r="ES35" s="497"/>
      <c r="ET35" s="497"/>
      <c r="EU35" s="497"/>
      <c r="EV35" s="497"/>
      <c r="EW35" s="497"/>
      <c r="EX35" s="497"/>
      <c r="EY35" s="497"/>
      <c r="EZ35" s="498"/>
      <c r="FA35" s="472"/>
      <c r="FB35" s="454"/>
      <c r="FC35" s="471"/>
      <c r="FD35" s="471"/>
      <c r="FE35" s="454"/>
      <c r="FF35" s="470"/>
      <c r="FG35" s="472"/>
      <c r="FH35" s="454"/>
      <c r="FI35" s="471"/>
      <c r="FJ35" s="471"/>
      <c r="FK35" s="454"/>
      <c r="FL35" s="470"/>
      <c r="FM35" s="473"/>
      <c r="FN35" s="474"/>
      <c r="FO35" s="471"/>
      <c r="FP35" s="471"/>
      <c r="FQ35" s="474"/>
      <c r="FR35" s="479"/>
      <c r="FS35" s="437"/>
      <c r="FT35" s="437"/>
    </row>
    <row r="36" spans="2:176" ht="8.1" customHeight="1" x14ac:dyDescent="0.15">
      <c r="B36" s="467"/>
      <c r="C36" s="468"/>
      <c r="D36" s="468"/>
      <c r="E36" s="468"/>
      <c r="F36" s="468"/>
      <c r="G36" s="468"/>
      <c r="H36" s="468"/>
      <c r="I36" s="469"/>
      <c r="J36" s="454"/>
      <c r="K36" s="470"/>
      <c r="L36" s="180"/>
      <c r="M36" s="454"/>
      <c r="N36" s="454"/>
      <c r="O36" s="478"/>
      <c r="P36" s="454"/>
      <c r="Q36" s="454"/>
      <c r="R36" s="177"/>
      <c r="S36" s="472"/>
      <c r="T36" s="470"/>
      <c r="U36" s="507"/>
      <c r="V36" s="508"/>
      <c r="W36" s="508"/>
      <c r="X36" s="508"/>
      <c r="Y36" s="508"/>
      <c r="Z36" s="508"/>
      <c r="AA36" s="508"/>
      <c r="AB36" s="508"/>
      <c r="AC36" s="508"/>
      <c r="AD36" s="508"/>
      <c r="AE36" s="509"/>
      <c r="AF36" s="472"/>
      <c r="AG36" s="470"/>
      <c r="AH36" s="180"/>
      <c r="AI36" s="454"/>
      <c r="AJ36" s="454"/>
      <c r="AK36" s="478"/>
      <c r="AL36" s="454"/>
      <c r="AM36" s="454"/>
      <c r="AN36" s="177"/>
      <c r="AO36" s="472"/>
      <c r="AP36" s="470"/>
      <c r="AQ36" s="496"/>
      <c r="AR36" s="497"/>
      <c r="AS36" s="497"/>
      <c r="AT36" s="497"/>
      <c r="AU36" s="497"/>
      <c r="AV36" s="497"/>
      <c r="AW36" s="497"/>
      <c r="AX36" s="497"/>
      <c r="AY36" s="497"/>
      <c r="AZ36" s="497"/>
      <c r="BA36" s="498"/>
      <c r="BB36" s="446"/>
      <c r="BC36" s="444"/>
      <c r="BD36" s="444"/>
      <c r="BE36" s="444"/>
      <c r="BF36" s="444"/>
      <c r="BG36" s="447"/>
      <c r="BH36" s="446"/>
      <c r="BI36" s="444"/>
      <c r="BJ36" s="444"/>
      <c r="BK36" s="444"/>
      <c r="BL36" s="444"/>
      <c r="BM36" s="447"/>
      <c r="BN36" s="446"/>
      <c r="BO36" s="444"/>
      <c r="BP36" s="444"/>
      <c r="BQ36" s="444"/>
      <c r="BR36" s="444"/>
      <c r="BS36" s="447"/>
      <c r="BT36" s="488"/>
      <c r="BU36" s="488"/>
      <c r="DE36" s="480"/>
      <c r="DF36" s="481"/>
      <c r="DG36" s="481"/>
      <c r="DH36" s="481"/>
      <c r="DI36" s="481"/>
      <c r="DJ36" s="481"/>
      <c r="DK36" s="481"/>
      <c r="DL36" s="482"/>
      <c r="DM36" s="454"/>
      <c r="DN36" s="470"/>
      <c r="DO36" s="213"/>
      <c r="DP36" s="454"/>
      <c r="DQ36" s="454"/>
      <c r="DR36" s="454"/>
      <c r="DS36" s="454"/>
      <c r="DT36" s="209"/>
      <c r="DU36" s="472"/>
      <c r="DV36" s="470"/>
      <c r="DW36" s="472"/>
      <c r="DX36" s="470"/>
      <c r="DY36" s="213"/>
      <c r="DZ36" s="454"/>
      <c r="EA36" s="454"/>
      <c r="EB36" s="454"/>
      <c r="EC36" s="454"/>
      <c r="ED36" s="209"/>
      <c r="EE36" s="472"/>
      <c r="EF36" s="470"/>
      <c r="EG36" s="472"/>
      <c r="EH36" s="470"/>
      <c r="EI36" s="213"/>
      <c r="EJ36" s="454"/>
      <c r="EK36" s="454"/>
      <c r="EL36" s="454"/>
      <c r="EM36" s="454"/>
      <c r="EN36" s="209"/>
      <c r="EO36" s="472"/>
      <c r="EP36" s="470"/>
      <c r="EQ36" s="496"/>
      <c r="ER36" s="497"/>
      <c r="ES36" s="497"/>
      <c r="ET36" s="497"/>
      <c r="EU36" s="497"/>
      <c r="EV36" s="497"/>
      <c r="EW36" s="497"/>
      <c r="EX36" s="497"/>
      <c r="EY36" s="497"/>
      <c r="EZ36" s="498"/>
      <c r="FA36" s="180"/>
      <c r="FF36" s="177"/>
      <c r="FG36" s="180"/>
      <c r="FL36" s="177"/>
      <c r="FS36" s="437"/>
      <c r="FT36" s="437"/>
    </row>
    <row r="37" spans="2:176" ht="8.1" customHeight="1" x14ac:dyDescent="0.15">
      <c r="B37" s="467"/>
      <c r="C37" s="468"/>
      <c r="D37" s="468"/>
      <c r="E37" s="468"/>
      <c r="F37" s="468"/>
      <c r="G37" s="468"/>
      <c r="H37" s="468"/>
      <c r="I37" s="469"/>
      <c r="J37" s="454"/>
      <c r="K37" s="470"/>
      <c r="L37" s="180"/>
      <c r="M37" s="454"/>
      <c r="N37" s="454"/>
      <c r="O37" s="478" t="s">
        <v>557</v>
      </c>
      <c r="P37" s="454"/>
      <c r="Q37" s="454"/>
      <c r="R37" s="177"/>
      <c r="S37" s="472"/>
      <c r="T37" s="470"/>
      <c r="U37" s="507"/>
      <c r="V37" s="508"/>
      <c r="W37" s="508"/>
      <c r="X37" s="508"/>
      <c r="Y37" s="508"/>
      <c r="Z37" s="508"/>
      <c r="AA37" s="508"/>
      <c r="AB37" s="508"/>
      <c r="AC37" s="508"/>
      <c r="AD37" s="508"/>
      <c r="AE37" s="509"/>
      <c r="AF37" s="472"/>
      <c r="AG37" s="470"/>
      <c r="AH37" s="180"/>
      <c r="AI37" s="454"/>
      <c r="AJ37" s="454"/>
      <c r="AK37" s="478" t="s">
        <v>557</v>
      </c>
      <c r="AL37" s="454"/>
      <c r="AM37" s="454"/>
      <c r="AN37" s="177"/>
      <c r="AO37" s="472"/>
      <c r="AP37" s="470"/>
      <c r="AQ37" s="496"/>
      <c r="AR37" s="497"/>
      <c r="AS37" s="497"/>
      <c r="AT37" s="497"/>
      <c r="AU37" s="497"/>
      <c r="AV37" s="497"/>
      <c r="AW37" s="497"/>
      <c r="AX37" s="497"/>
      <c r="AY37" s="497"/>
      <c r="AZ37" s="497"/>
      <c r="BA37" s="498"/>
      <c r="BB37" s="475"/>
      <c r="BC37" s="476"/>
      <c r="BD37" s="476"/>
      <c r="BE37" s="476"/>
      <c r="BF37" s="476"/>
      <c r="BG37" s="477"/>
      <c r="BH37" s="475"/>
      <c r="BI37" s="476"/>
      <c r="BJ37" s="476"/>
      <c r="BK37" s="476"/>
      <c r="BL37" s="476"/>
      <c r="BM37" s="477"/>
      <c r="BN37" s="475"/>
      <c r="BO37" s="476"/>
      <c r="BP37" s="476"/>
      <c r="BQ37" s="476"/>
      <c r="BR37" s="476"/>
      <c r="BS37" s="477"/>
      <c r="BT37" s="488"/>
      <c r="BU37" s="488"/>
      <c r="DE37" s="480"/>
      <c r="DF37" s="481"/>
      <c r="DG37" s="481"/>
      <c r="DH37" s="481"/>
      <c r="DI37" s="481"/>
      <c r="DJ37" s="481"/>
      <c r="DK37" s="481"/>
      <c r="DL37" s="482"/>
      <c r="DM37" s="454"/>
      <c r="DN37" s="470"/>
      <c r="DO37" s="213"/>
      <c r="DP37" s="454" t="b">
        <f>IF(M37&gt;P37,"1",IF(M37&lt;P37,"0"))</f>
        <v>0</v>
      </c>
      <c r="DQ37" s="454"/>
      <c r="DR37" s="454" t="b">
        <f>IF(M37&lt;P37,"1",IF(M37&gt;P37,"0"))</f>
        <v>0</v>
      </c>
      <c r="DS37" s="454"/>
      <c r="DT37" s="209"/>
      <c r="DU37" s="472"/>
      <c r="DV37" s="470"/>
      <c r="DW37" s="472"/>
      <c r="DX37" s="470"/>
      <c r="DY37" s="213"/>
      <c r="DZ37" s="454" t="b">
        <f>IF(X37&gt;AA37,"1",IF(X37&lt;AA37,"0"))</f>
        <v>0</v>
      </c>
      <c r="EA37" s="454"/>
      <c r="EB37" s="454" t="b">
        <f>IF(X37&lt;AA37,"1",IF(X37&gt;AA37,"0"))</f>
        <v>0</v>
      </c>
      <c r="EC37" s="454"/>
      <c r="ED37" s="209"/>
      <c r="EE37" s="472"/>
      <c r="EF37" s="470"/>
      <c r="EG37" s="472"/>
      <c r="EH37" s="470"/>
      <c r="EI37" s="213"/>
      <c r="EJ37" s="454" t="b">
        <f>IF(AI37&gt;AL37,"1",IF(AI37&lt;AL37,"0"))</f>
        <v>0</v>
      </c>
      <c r="EK37" s="454"/>
      <c r="EL37" s="454" t="b">
        <f>IF(AI37&lt;AL37,"1",IF(AI37&gt;AL37,"0"))</f>
        <v>0</v>
      </c>
      <c r="EM37" s="454"/>
      <c r="EN37" s="209"/>
      <c r="EO37" s="472"/>
      <c r="EP37" s="470"/>
      <c r="EQ37" s="496"/>
      <c r="ER37" s="497"/>
      <c r="ES37" s="497"/>
      <c r="ET37" s="497"/>
      <c r="EU37" s="497"/>
      <c r="EV37" s="497"/>
      <c r="EW37" s="497"/>
      <c r="EX37" s="497"/>
      <c r="EY37" s="497"/>
      <c r="EZ37" s="498"/>
      <c r="FA37" s="180"/>
      <c r="FF37" s="177"/>
      <c r="FG37" s="180"/>
      <c r="FL37" s="177"/>
      <c r="FS37" s="437"/>
      <c r="FT37" s="437"/>
    </row>
    <row r="38" spans="2:176" ht="8.1" customHeight="1" x14ac:dyDescent="0.15">
      <c r="B38" s="180"/>
      <c r="I38" s="177"/>
      <c r="L38" s="196"/>
      <c r="M38" s="454"/>
      <c r="N38" s="454"/>
      <c r="O38" s="478"/>
      <c r="P38" s="454"/>
      <c r="Q38" s="454"/>
      <c r="R38" s="197"/>
      <c r="T38" s="177"/>
      <c r="U38" s="507"/>
      <c r="V38" s="508"/>
      <c r="W38" s="508"/>
      <c r="X38" s="508"/>
      <c r="Y38" s="508"/>
      <c r="Z38" s="508"/>
      <c r="AA38" s="508"/>
      <c r="AB38" s="508"/>
      <c r="AC38" s="508"/>
      <c r="AD38" s="508"/>
      <c r="AE38" s="509"/>
      <c r="AF38" s="180"/>
      <c r="AH38" s="196"/>
      <c r="AI38" s="454"/>
      <c r="AJ38" s="454"/>
      <c r="AK38" s="478"/>
      <c r="AL38" s="454"/>
      <c r="AM38" s="454"/>
      <c r="AN38" s="197"/>
      <c r="AP38" s="177"/>
      <c r="AQ38" s="496"/>
      <c r="AR38" s="497"/>
      <c r="AS38" s="497"/>
      <c r="AT38" s="497"/>
      <c r="AU38" s="497"/>
      <c r="AV38" s="497"/>
      <c r="AW38" s="497"/>
      <c r="AX38" s="497"/>
      <c r="AY38" s="497"/>
      <c r="AZ38" s="497"/>
      <c r="BA38" s="498"/>
      <c r="BB38" s="455"/>
      <c r="BC38" s="456"/>
      <c r="BD38" s="456"/>
      <c r="BE38" s="456"/>
      <c r="BF38" s="456"/>
      <c r="BG38" s="457"/>
      <c r="BH38" s="461"/>
      <c r="BI38" s="462"/>
      <c r="BJ38" s="462"/>
      <c r="BK38" s="462"/>
      <c r="BL38" s="462"/>
      <c r="BM38" s="463"/>
      <c r="BN38" s="448"/>
      <c r="BO38" s="456"/>
      <c r="BP38" s="456"/>
      <c r="BQ38" s="456"/>
      <c r="BR38" s="456"/>
      <c r="BS38" s="457"/>
      <c r="BT38" s="488"/>
      <c r="BU38" s="488"/>
      <c r="DE38" s="198"/>
      <c r="DF38" s="178"/>
      <c r="DG38" s="178"/>
      <c r="DH38" s="178"/>
      <c r="DI38" s="178"/>
      <c r="DJ38" s="178"/>
      <c r="DK38" s="178"/>
      <c r="DL38" s="179"/>
      <c r="DM38" s="208"/>
      <c r="DN38" s="208"/>
      <c r="DO38" s="215"/>
      <c r="DP38" s="454"/>
      <c r="DQ38" s="454"/>
      <c r="DR38" s="454"/>
      <c r="DS38" s="454"/>
      <c r="DT38" s="216"/>
      <c r="DU38" s="208"/>
      <c r="DV38" s="209"/>
      <c r="DW38" s="213"/>
      <c r="DX38" s="208"/>
      <c r="DY38" s="215"/>
      <c r="DZ38" s="454"/>
      <c r="EA38" s="454"/>
      <c r="EB38" s="454"/>
      <c r="EC38" s="454"/>
      <c r="ED38" s="216"/>
      <c r="EE38" s="208"/>
      <c r="EF38" s="209"/>
      <c r="EG38" s="213"/>
      <c r="EH38" s="208"/>
      <c r="EI38" s="215"/>
      <c r="EJ38" s="454"/>
      <c r="EK38" s="454"/>
      <c r="EL38" s="454"/>
      <c r="EM38" s="454"/>
      <c r="EN38" s="216"/>
      <c r="EO38" s="208"/>
      <c r="EP38" s="209"/>
      <c r="EQ38" s="496"/>
      <c r="ER38" s="497"/>
      <c r="ES38" s="497"/>
      <c r="ET38" s="497"/>
      <c r="EU38" s="497"/>
      <c r="EV38" s="497"/>
      <c r="EW38" s="497"/>
      <c r="EX38" s="497"/>
      <c r="EY38" s="497"/>
      <c r="EZ38" s="498"/>
      <c r="FA38" s="455">
        <f>IF(FE34=0,FA34,FA34/FE34)</f>
        <v>0</v>
      </c>
      <c r="FB38" s="483"/>
      <c r="FC38" s="483"/>
      <c r="FD38" s="483"/>
      <c r="FE38" s="483"/>
      <c r="FF38" s="484"/>
      <c r="FG38" s="455" t="str">
        <f>GB17</f>
        <v>MAX</v>
      </c>
      <c r="FH38" s="483"/>
      <c r="FI38" s="483"/>
      <c r="FJ38" s="483"/>
      <c r="FK38" s="483"/>
      <c r="FL38" s="484"/>
      <c r="FM38" s="448" t="e">
        <f>FM34/FQ34</f>
        <v>#DIV/0!</v>
      </c>
      <c r="FN38" s="449"/>
      <c r="FO38" s="449"/>
      <c r="FP38" s="449"/>
      <c r="FQ38" s="449"/>
      <c r="FR38" s="450"/>
      <c r="FS38" s="437"/>
      <c r="FT38" s="437"/>
    </row>
    <row r="39" spans="2:176" ht="8.1" customHeight="1" x14ac:dyDescent="0.15">
      <c r="B39" s="196"/>
      <c r="C39" s="203"/>
      <c r="D39" s="203"/>
      <c r="E39" s="203"/>
      <c r="F39" s="203"/>
      <c r="G39" s="203"/>
      <c r="H39" s="203"/>
      <c r="I39" s="197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197"/>
      <c r="U39" s="510"/>
      <c r="V39" s="511"/>
      <c r="W39" s="511"/>
      <c r="X39" s="511"/>
      <c r="Y39" s="511"/>
      <c r="Z39" s="511"/>
      <c r="AA39" s="511"/>
      <c r="AB39" s="511"/>
      <c r="AC39" s="511"/>
      <c r="AD39" s="511"/>
      <c r="AE39" s="512"/>
      <c r="AF39" s="196"/>
      <c r="AG39" s="203"/>
      <c r="AH39" s="203"/>
      <c r="AI39" s="203"/>
      <c r="AJ39" s="203"/>
      <c r="AK39" s="203"/>
      <c r="AL39" s="203"/>
      <c r="AM39" s="203"/>
      <c r="AN39" s="203"/>
      <c r="AO39" s="203"/>
      <c r="AP39" s="197"/>
      <c r="AQ39" s="499"/>
      <c r="AR39" s="500"/>
      <c r="AS39" s="500"/>
      <c r="AT39" s="500"/>
      <c r="AU39" s="500"/>
      <c r="AV39" s="500"/>
      <c r="AW39" s="500"/>
      <c r="AX39" s="500"/>
      <c r="AY39" s="500"/>
      <c r="AZ39" s="500"/>
      <c r="BA39" s="501"/>
      <c r="BB39" s="458"/>
      <c r="BC39" s="459"/>
      <c r="BD39" s="459"/>
      <c r="BE39" s="459"/>
      <c r="BF39" s="459"/>
      <c r="BG39" s="460"/>
      <c r="BH39" s="464"/>
      <c r="BI39" s="465"/>
      <c r="BJ39" s="465"/>
      <c r="BK39" s="465"/>
      <c r="BL39" s="465"/>
      <c r="BM39" s="466"/>
      <c r="BN39" s="458"/>
      <c r="BO39" s="459"/>
      <c r="BP39" s="459"/>
      <c r="BQ39" s="459"/>
      <c r="BR39" s="459"/>
      <c r="BS39" s="460"/>
      <c r="BT39" s="488"/>
      <c r="BU39" s="488"/>
      <c r="DE39" s="204"/>
      <c r="DF39" s="205"/>
      <c r="DG39" s="205"/>
      <c r="DH39" s="205"/>
      <c r="DI39" s="205"/>
      <c r="DJ39" s="205"/>
      <c r="DK39" s="205"/>
      <c r="DL39" s="206"/>
      <c r="DM39" s="217"/>
      <c r="DN39" s="217"/>
      <c r="DO39" s="217"/>
      <c r="DP39" s="217"/>
      <c r="DQ39" s="217"/>
      <c r="DR39" s="217"/>
      <c r="DS39" s="217"/>
      <c r="DT39" s="217"/>
      <c r="DU39" s="217"/>
      <c r="DV39" s="216"/>
      <c r="DW39" s="215"/>
      <c r="DX39" s="217"/>
      <c r="DY39" s="217"/>
      <c r="DZ39" s="217"/>
      <c r="EA39" s="217"/>
      <c r="EB39" s="217"/>
      <c r="EC39" s="217"/>
      <c r="ED39" s="217"/>
      <c r="EE39" s="217"/>
      <c r="EF39" s="216"/>
      <c r="EG39" s="215"/>
      <c r="EH39" s="217"/>
      <c r="EI39" s="217"/>
      <c r="EJ39" s="217"/>
      <c r="EK39" s="217"/>
      <c r="EL39" s="217"/>
      <c r="EM39" s="217"/>
      <c r="EN39" s="217"/>
      <c r="EO39" s="217"/>
      <c r="EP39" s="216"/>
      <c r="EQ39" s="499"/>
      <c r="ER39" s="500"/>
      <c r="ES39" s="500"/>
      <c r="ET39" s="500"/>
      <c r="EU39" s="500"/>
      <c r="EV39" s="500"/>
      <c r="EW39" s="500"/>
      <c r="EX39" s="500"/>
      <c r="EY39" s="500"/>
      <c r="EZ39" s="501"/>
      <c r="FA39" s="485"/>
      <c r="FB39" s="486"/>
      <c r="FC39" s="486"/>
      <c r="FD39" s="486"/>
      <c r="FE39" s="486"/>
      <c r="FF39" s="487"/>
      <c r="FG39" s="485"/>
      <c r="FH39" s="486"/>
      <c r="FI39" s="486"/>
      <c r="FJ39" s="486"/>
      <c r="FK39" s="486"/>
      <c r="FL39" s="487"/>
      <c r="FM39" s="451"/>
      <c r="FN39" s="452"/>
      <c r="FO39" s="452"/>
      <c r="FP39" s="452"/>
      <c r="FQ39" s="452"/>
      <c r="FR39" s="453"/>
      <c r="FS39" s="437"/>
      <c r="FT39" s="437"/>
    </row>
    <row r="40" spans="2:176" ht="8.1" customHeight="1" x14ac:dyDescent="0.15"/>
    <row r="43" spans="2:176" x14ac:dyDescent="0.15">
      <c r="W43" s="441" t="s">
        <v>565</v>
      </c>
      <c r="X43" s="442"/>
      <c r="Y43" s="442"/>
      <c r="Z43" s="442"/>
      <c r="AA43" s="442"/>
      <c r="AB43" s="442"/>
      <c r="AC43" s="442"/>
      <c r="AD43" s="442"/>
      <c r="AE43" s="442"/>
      <c r="AF43" s="442"/>
      <c r="AG43" s="442"/>
      <c r="AH43" s="442"/>
      <c r="AI43" s="442"/>
      <c r="AJ43" s="442"/>
      <c r="AK43" s="442"/>
      <c r="AL43" s="442"/>
      <c r="AM43" s="442"/>
      <c r="AN43" s="442"/>
      <c r="AO43" s="442"/>
      <c r="AP43" s="442"/>
      <c r="AQ43" s="442"/>
      <c r="AR43" s="442"/>
      <c r="AS43" s="442"/>
      <c r="AT43" s="442"/>
      <c r="AU43" s="442"/>
      <c r="AV43" s="442"/>
      <c r="AW43" s="442"/>
      <c r="AX43" s="442"/>
      <c r="AY43" s="443"/>
    </row>
    <row r="44" spans="2:176" x14ac:dyDescent="0.15">
      <c r="W44" s="438"/>
      <c r="X44" s="439"/>
      <c r="Y44" s="439"/>
      <c r="Z44" s="439"/>
      <c r="AA44" s="439"/>
      <c r="AB44" s="439"/>
      <c r="AC44" s="439"/>
      <c r="AD44" s="439"/>
      <c r="AE44" s="439"/>
      <c r="AF44" s="439"/>
      <c r="AG44" s="439"/>
      <c r="AH44" s="439"/>
      <c r="AI44" s="439"/>
      <c r="AJ44" s="439"/>
      <c r="AK44" s="439"/>
      <c r="AL44" s="439"/>
      <c r="AM44" s="439"/>
      <c r="AN44" s="439"/>
      <c r="AO44" s="439"/>
      <c r="AP44" s="439"/>
      <c r="AQ44" s="439"/>
      <c r="AR44" s="439"/>
      <c r="AS44" s="439"/>
      <c r="AT44" s="439"/>
      <c r="AU44" s="439"/>
      <c r="AV44" s="439"/>
      <c r="AW44" s="439"/>
      <c r="AX44" s="439"/>
      <c r="AY44" s="440"/>
    </row>
    <row r="47" spans="2:176" x14ac:dyDescent="0.15">
      <c r="AD47" s="441"/>
      <c r="AE47" s="442"/>
      <c r="AF47" s="442"/>
      <c r="AG47" s="442"/>
      <c r="AH47" s="442"/>
      <c r="AI47" s="442"/>
      <c r="AJ47" s="442"/>
      <c r="AK47" s="442"/>
      <c r="AL47" s="442"/>
      <c r="AM47" s="442"/>
      <c r="AN47" s="442"/>
      <c r="AO47" s="442"/>
      <c r="AP47" s="442"/>
      <c r="AQ47" s="442"/>
      <c r="AR47" s="442"/>
      <c r="AS47" s="443"/>
    </row>
    <row r="48" spans="2:176" x14ac:dyDescent="0.15">
      <c r="AD48" s="438"/>
      <c r="AE48" s="439"/>
      <c r="AF48" s="439"/>
      <c r="AG48" s="439"/>
      <c r="AH48" s="439"/>
      <c r="AI48" s="439"/>
      <c r="AJ48" s="439"/>
      <c r="AK48" s="444"/>
      <c r="AL48" s="444"/>
      <c r="AM48" s="439"/>
      <c r="AN48" s="439"/>
      <c r="AO48" s="439"/>
      <c r="AP48" s="439"/>
      <c r="AQ48" s="439"/>
      <c r="AR48" s="439"/>
      <c r="AS48" s="440"/>
    </row>
    <row r="49" spans="4:70" x14ac:dyDescent="0.15">
      <c r="D49" s="444" t="s">
        <v>556</v>
      </c>
      <c r="E49" s="444"/>
      <c r="F49" s="444"/>
      <c r="G49" s="444"/>
      <c r="AK49" s="173"/>
      <c r="AL49" s="186"/>
      <c r="BN49" s="444" t="s">
        <v>555</v>
      </c>
      <c r="BO49" s="444"/>
      <c r="BP49" s="444"/>
      <c r="BQ49" s="444"/>
      <c r="BR49" s="444"/>
    </row>
    <row r="50" spans="4:70" x14ac:dyDescent="0.15">
      <c r="D50" s="439"/>
      <c r="E50" s="439"/>
      <c r="F50" s="439"/>
      <c r="G50" s="439"/>
      <c r="AI50" s="441"/>
      <c r="AJ50" s="442"/>
      <c r="AK50" s="444" t="s">
        <v>566</v>
      </c>
      <c r="AL50" s="444"/>
      <c r="AM50" s="442"/>
      <c r="AN50" s="443"/>
      <c r="BN50" s="439"/>
      <c r="BO50" s="439"/>
      <c r="BP50" s="439"/>
      <c r="BQ50" s="439"/>
      <c r="BR50" s="439"/>
    </row>
    <row r="51" spans="4:70" x14ac:dyDescent="0.15">
      <c r="D51" s="441"/>
      <c r="E51" s="442"/>
      <c r="F51" s="442"/>
      <c r="G51" s="442"/>
      <c r="H51" s="442"/>
      <c r="I51" s="442"/>
      <c r="J51" s="442"/>
      <c r="K51" s="442"/>
      <c r="L51" s="442"/>
      <c r="M51" s="442"/>
      <c r="N51" s="442"/>
      <c r="O51" s="442"/>
      <c r="P51" s="442"/>
      <c r="Q51" s="442"/>
      <c r="R51" s="442"/>
      <c r="S51" s="443"/>
      <c r="AF51" s="445"/>
      <c r="AG51" s="445"/>
      <c r="AH51" s="445"/>
      <c r="AI51" s="446"/>
      <c r="AJ51" s="444"/>
      <c r="AK51" s="444" t="s">
        <v>566</v>
      </c>
      <c r="AL51" s="444"/>
      <c r="AM51" s="444"/>
      <c r="AN51" s="447"/>
      <c r="AO51" s="445"/>
      <c r="AP51" s="445"/>
      <c r="AQ51" s="445"/>
      <c r="BC51" s="441"/>
      <c r="BD51" s="442"/>
      <c r="BE51" s="442"/>
      <c r="BF51" s="442"/>
      <c r="BG51" s="442"/>
      <c r="BH51" s="442"/>
      <c r="BI51" s="442"/>
      <c r="BJ51" s="442"/>
      <c r="BK51" s="442"/>
      <c r="BL51" s="442"/>
      <c r="BM51" s="442"/>
      <c r="BN51" s="442"/>
      <c r="BO51" s="442"/>
      <c r="BP51" s="442"/>
      <c r="BQ51" s="442"/>
      <c r="BR51" s="443"/>
    </row>
    <row r="52" spans="4:70" x14ac:dyDescent="0.15">
      <c r="D52" s="438"/>
      <c r="E52" s="439"/>
      <c r="F52" s="439"/>
      <c r="G52" s="439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40"/>
      <c r="T52" s="441" t="s">
        <v>567</v>
      </c>
      <c r="U52" s="442"/>
      <c r="V52" s="443"/>
      <c r="AI52" s="438"/>
      <c r="AJ52" s="439"/>
      <c r="AK52" s="444" t="s">
        <v>566</v>
      </c>
      <c r="AL52" s="444"/>
      <c r="AM52" s="439"/>
      <c r="AN52" s="440"/>
      <c r="AZ52" s="441" t="s">
        <v>568</v>
      </c>
      <c r="BA52" s="442"/>
      <c r="BB52" s="443"/>
      <c r="BC52" s="438"/>
      <c r="BD52" s="439"/>
      <c r="BE52" s="439"/>
      <c r="BF52" s="439"/>
      <c r="BG52" s="439"/>
      <c r="BH52" s="439"/>
      <c r="BI52" s="439"/>
      <c r="BJ52" s="439"/>
      <c r="BK52" s="439"/>
      <c r="BL52" s="439"/>
      <c r="BM52" s="439"/>
      <c r="BN52" s="439"/>
      <c r="BO52" s="439"/>
      <c r="BP52" s="439"/>
      <c r="BQ52" s="439"/>
      <c r="BR52" s="440"/>
    </row>
    <row r="53" spans="4:70" ht="20.100000000000001" customHeight="1" x14ac:dyDescent="0.15">
      <c r="V53" s="177"/>
      <c r="AL53" s="180"/>
      <c r="AZ53" s="180"/>
    </row>
    <row r="54" spans="4:70" ht="14.1" customHeight="1" x14ac:dyDescent="0.15">
      <c r="K54" s="441"/>
      <c r="L54" s="442"/>
      <c r="M54" t="s">
        <v>566</v>
      </c>
      <c r="N54" s="442"/>
      <c r="O54" s="443"/>
      <c r="V54" s="177"/>
      <c r="AL54" s="180"/>
      <c r="AZ54" s="180"/>
      <c r="BG54" s="441"/>
      <c r="BH54" s="442"/>
      <c r="BI54" t="s">
        <v>566</v>
      </c>
      <c r="BJ54" s="442"/>
      <c r="BK54" s="443"/>
    </row>
    <row r="55" spans="4:70" ht="6.95" customHeight="1" x14ac:dyDescent="0.15">
      <c r="I55" s="445"/>
      <c r="J55" s="445"/>
      <c r="K55" s="446"/>
      <c r="L55" s="444"/>
      <c r="M55" s="444" t="s">
        <v>566</v>
      </c>
      <c r="N55" s="444"/>
      <c r="O55" s="447"/>
      <c r="P55" s="445"/>
      <c r="Q55" s="445"/>
      <c r="V55" s="177"/>
      <c r="AL55" s="196"/>
      <c r="AZ55" s="180"/>
      <c r="BE55" s="445"/>
      <c r="BF55" s="445"/>
      <c r="BG55" s="446"/>
      <c r="BH55" s="444"/>
      <c r="BI55" s="444" t="s">
        <v>566</v>
      </c>
      <c r="BJ55" s="444"/>
      <c r="BK55" s="447"/>
      <c r="BL55" s="445"/>
      <c r="BM55" s="445"/>
    </row>
    <row r="56" spans="4:70" ht="6.95" customHeight="1" x14ac:dyDescent="0.15">
      <c r="I56" s="445"/>
      <c r="J56" s="445"/>
      <c r="K56" s="446"/>
      <c r="L56" s="444"/>
      <c r="M56" s="444"/>
      <c r="N56" s="444"/>
      <c r="O56" s="447"/>
      <c r="P56" s="445"/>
      <c r="Q56" s="445"/>
      <c r="W56" s="186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  <c r="AK56" s="173"/>
      <c r="AM56" s="173"/>
      <c r="AN56" s="173"/>
      <c r="AO56" s="173"/>
      <c r="AP56" s="173"/>
      <c r="AQ56" s="173"/>
      <c r="AR56" s="173"/>
      <c r="AS56" s="173"/>
      <c r="AT56" s="173"/>
      <c r="AU56" s="173"/>
      <c r="AV56" s="173"/>
      <c r="AW56" s="173"/>
      <c r="AX56" s="173"/>
      <c r="AY56" s="174"/>
      <c r="BE56" s="445"/>
      <c r="BF56" s="445"/>
      <c r="BG56" s="446"/>
      <c r="BH56" s="444"/>
      <c r="BI56" s="444"/>
      <c r="BJ56" s="444"/>
      <c r="BK56" s="447"/>
      <c r="BL56" s="445"/>
      <c r="BM56" s="445"/>
    </row>
    <row r="57" spans="4:70" ht="14.1" customHeight="1" x14ac:dyDescent="0.15">
      <c r="K57" s="438"/>
      <c r="L57" s="439"/>
      <c r="M57" t="s">
        <v>566</v>
      </c>
      <c r="N57" s="439"/>
      <c r="O57" s="440"/>
      <c r="V57" s="177"/>
      <c r="AJ57" s="444" t="s">
        <v>569</v>
      </c>
      <c r="AK57" s="444"/>
      <c r="AL57" s="444"/>
      <c r="AM57" s="444"/>
      <c r="AZ57" s="180"/>
      <c r="BG57" s="438"/>
      <c r="BH57" s="439"/>
      <c r="BI57" t="s">
        <v>566</v>
      </c>
      <c r="BJ57" s="439"/>
      <c r="BK57" s="440"/>
    </row>
    <row r="58" spans="4:70" ht="20.100000000000001" customHeight="1" x14ac:dyDescent="0.15">
      <c r="D58" s="439" t="s">
        <v>561</v>
      </c>
      <c r="E58" s="439"/>
      <c r="F58" s="439"/>
      <c r="G58" s="439"/>
      <c r="V58" s="177"/>
      <c r="AJ58" s="444"/>
      <c r="AK58" s="444"/>
      <c r="AL58" s="444"/>
      <c r="AM58" s="444"/>
      <c r="AZ58" s="180"/>
      <c r="BN58" s="439" t="s">
        <v>559</v>
      </c>
      <c r="BO58" s="439"/>
      <c r="BP58" s="439"/>
      <c r="BQ58" s="439"/>
      <c r="BR58" s="439"/>
    </row>
    <row r="59" spans="4:70" x14ac:dyDescent="0.15">
      <c r="D59" s="441"/>
      <c r="E59" s="442"/>
      <c r="F59" s="442"/>
      <c r="G59" s="442"/>
      <c r="H59" s="442"/>
      <c r="I59" s="442"/>
      <c r="J59" s="442"/>
      <c r="K59" s="442"/>
      <c r="L59" s="442"/>
      <c r="M59" s="442"/>
      <c r="N59" s="442"/>
      <c r="O59" s="442"/>
      <c r="P59" s="442"/>
      <c r="Q59" s="442"/>
      <c r="R59" s="442"/>
      <c r="S59" s="443"/>
      <c r="T59" s="203"/>
      <c r="U59" s="203"/>
      <c r="V59" s="197"/>
      <c r="AZ59" s="196"/>
      <c r="BA59" s="203"/>
      <c r="BB59" s="203"/>
      <c r="BC59" s="441"/>
      <c r="BD59" s="442"/>
      <c r="BE59" s="442"/>
      <c r="BF59" s="442"/>
      <c r="BG59" s="442"/>
      <c r="BH59" s="442"/>
      <c r="BI59" s="442"/>
      <c r="BJ59" s="442"/>
      <c r="BK59" s="442"/>
      <c r="BL59" s="442"/>
      <c r="BM59" s="442"/>
      <c r="BN59" s="442"/>
      <c r="BO59" s="442"/>
      <c r="BP59" s="442"/>
      <c r="BQ59" s="442"/>
      <c r="BR59" s="443"/>
    </row>
    <row r="60" spans="4:70" x14ac:dyDescent="0.15">
      <c r="D60" s="438"/>
      <c r="E60" s="439"/>
      <c r="F60" s="439"/>
      <c r="G60" s="439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40"/>
      <c r="BC60" s="438"/>
      <c r="BD60" s="439"/>
      <c r="BE60" s="439"/>
      <c r="BF60" s="439"/>
      <c r="BG60" s="439"/>
      <c r="BH60" s="439"/>
      <c r="BI60" s="439"/>
      <c r="BJ60" s="439"/>
      <c r="BK60" s="439"/>
      <c r="BL60" s="439"/>
      <c r="BM60" s="439"/>
      <c r="BN60" s="439"/>
      <c r="BO60" s="439"/>
      <c r="BP60" s="439"/>
      <c r="BQ60" s="439"/>
      <c r="BR60" s="440"/>
    </row>
    <row r="63" spans="4:70" x14ac:dyDescent="0.15">
      <c r="D63" s="219" t="s">
        <v>570</v>
      </c>
    </row>
    <row r="64" spans="4:70" x14ac:dyDescent="0.15">
      <c r="D64" s="444" t="s">
        <v>571</v>
      </c>
      <c r="E64" s="444"/>
      <c r="F64" s="444"/>
      <c r="G64" s="444"/>
      <c r="H64" s="444"/>
      <c r="AQ64" s="444" t="s">
        <v>572</v>
      </c>
      <c r="AR64" s="444"/>
      <c r="AS64" s="444"/>
      <c r="AT64" s="444"/>
      <c r="AU64" s="444"/>
    </row>
    <row r="65" spans="4:70" x14ac:dyDescent="0.15">
      <c r="D65" s="439"/>
      <c r="E65" s="439"/>
      <c r="F65" s="439"/>
      <c r="G65" s="439"/>
      <c r="H65" s="439"/>
      <c r="AQ65" s="439"/>
      <c r="AR65" s="439"/>
      <c r="AS65" s="439"/>
      <c r="AT65" s="439"/>
      <c r="AU65" s="439"/>
    </row>
    <row r="66" spans="4:70" x14ac:dyDescent="0.15">
      <c r="D66" s="441"/>
      <c r="E66" s="442"/>
      <c r="F66" s="442"/>
      <c r="G66" s="442"/>
      <c r="H66" s="442"/>
      <c r="I66" s="442"/>
      <c r="J66" s="442"/>
      <c r="K66" s="442"/>
      <c r="L66" s="442"/>
      <c r="M66" s="442"/>
      <c r="N66" s="442"/>
      <c r="O66" s="442"/>
      <c r="P66" s="442"/>
      <c r="Q66" s="442"/>
      <c r="R66" s="442"/>
      <c r="S66" s="442"/>
      <c r="T66" s="180"/>
      <c r="W66" s="203"/>
      <c r="X66" s="203"/>
      <c r="Y66" s="203"/>
      <c r="Z66" s="203"/>
      <c r="AA66" s="203"/>
      <c r="AB66" s="203"/>
      <c r="AC66" s="203"/>
      <c r="AD66" s="203"/>
      <c r="AE66" s="197"/>
      <c r="AF66" s="441"/>
      <c r="AG66" s="442"/>
      <c r="AH66" s="442"/>
      <c r="AI66" s="442"/>
      <c r="AJ66" s="442"/>
      <c r="AK66" s="442"/>
      <c r="AL66" s="442"/>
      <c r="AM66" s="442"/>
      <c r="AN66" s="442"/>
      <c r="AO66" s="442"/>
      <c r="AP66" s="442"/>
      <c r="AQ66" s="442"/>
      <c r="AR66" s="442"/>
      <c r="AS66" s="442"/>
      <c r="AT66" s="442"/>
      <c r="AU66" s="443"/>
    </row>
    <row r="67" spans="4:70" x14ac:dyDescent="0.15">
      <c r="D67" s="438"/>
      <c r="E67" s="439"/>
      <c r="F67" s="439"/>
      <c r="G67" s="439"/>
      <c r="H67" s="439"/>
      <c r="I67" s="439"/>
      <c r="J67" s="439"/>
      <c r="K67" s="439"/>
      <c r="L67" s="439"/>
      <c r="M67" s="439"/>
      <c r="N67" s="439"/>
      <c r="O67" s="439"/>
      <c r="P67" s="439"/>
      <c r="Q67" s="439"/>
      <c r="R67" s="439"/>
      <c r="S67" s="440"/>
      <c r="T67" s="173"/>
      <c r="U67" s="173"/>
      <c r="V67" s="173"/>
      <c r="X67" s="442" t="s">
        <v>573</v>
      </c>
      <c r="Y67" s="442"/>
      <c r="Z67" s="442"/>
      <c r="AA67" s="442"/>
      <c r="AB67" s="442"/>
      <c r="AF67" s="438"/>
      <c r="AG67" s="439"/>
      <c r="AH67" s="439"/>
      <c r="AI67" s="439"/>
      <c r="AJ67" s="439"/>
      <c r="AK67" s="439"/>
      <c r="AL67" s="439"/>
      <c r="AM67" s="439"/>
      <c r="AN67" s="439"/>
      <c r="AO67" s="439"/>
      <c r="AP67" s="439"/>
      <c r="AQ67" s="439"/>
      <c r="AR67" s="439"/>
      <c r="AS67" s="439"/>
      <c r="AT67" s="439"/>
      <c r="AU67" s="440"/>
    </row>
    <row r="68" spans="4:70" x14ac:dyDescent="0.15">
      <c r="X68" s="444"/>
      <c r="Y68" s="444"/>
      <c r="Z68" s="444"/>
      <c r="AA68" s="444"/>
      <c r="AB68" s="444"/>
    </row>
    <row r="69" spans="4:70" ht="14.1" customHeight="1" x14ac:dyDescent="0.15">
      <c r="X69" s="441"/>
      <c r="Y69" s="442"/>
      <c r="Z69" t="s">
        <v>566</v>
      </c>
      <c r="AA69" s="442"/>
      <c r="AB69" s="443"/>
    </row>
    <row r="70" spans="4:70" ht="6.95" customHeight="1" x14ac:dyDescent="0.15">
      <c r="I70" s="220"/>
      <c r="J70" s="220"/>
      <c r="P70" s="220"/>
      <c r="Q70" s="220"/>
      <c r="V70" s="445"/>
      <c r="W70" s="445"/>
      <c r="X70" s="446"/>
      <c r="Y70" s="444"/>
      <c r="Z70" s="444" t="s">
        <v>566</v>
      </c>
      <c r="AA70" s="444"/>
      <c r="AB70" s="447"/>
      <c r="AC70" s="445"/>
      <c r="AD70" s="445"/>
    </row>
    <row r="71" spans="4:70" ht="6.95" customHeight="1" x14ac:dyDescent="0.15">
      <c r="I71" s="220"/>
      <c r="J71" s="220"/>
      <c r="P71" s="220"/>
      <c r="Q71" s="220"/>
      <c r="V71" s="445"/>
      <c r="W71" s="445"/>
      <c r="X71" s="446"/>
      <c r="Y71" s="444"/>
      <c r="Z71" s="444"/>
      <c r="AA71" s="444"/>
      <c r="AB71" s="447"/>
      <c r="AC71" s="445"/>
      <c r="AD71" s="445"/>
    </row>
    <row r="72" spans="4:70" ht="12.75" customHeight="1" x14ac:dyDescent="0.15">
      <c r="X72" s="438"/>
      <c r="Y72" s="439"/>
      <c r="Z72" t="s">
        <v>566</v>
      </c>
      <c r="AA72" s="439"/>
      <c r="AB72" s="440"/>
      <c r="AV72" s="437" t="s">
        <v>574</v>
      </c>
      <c r="AW72" s="437"/>
      <c r="AX72" s="437"/>
      <c r="AY72" s="437"/>
      <c r="AZ72" s="437"/>
      <c r="BA72" s="437"/>
      <c r="BB72" s="437"/>
      <c r="BC72" s="437"/>
      <c r="BD72" s="437"/>
      <c r="BE72" s="437"/>
      <c r="BF72" s="437"/>
      <c r="BG72" s="437"/>
      <c r="BH72" s="437"/>
      <c r="BI72" s="437"/>
      <c r="BJ72" s="437"/>
      <c r="BK72" s="437"/>
      <c r="BL72" s="437"/>
      <c r="BM72" s="437"/>
      <c r="BN72" s="437"/>
      <c r="BO72" s="437"/>
      <c r="BP72" s="437"/>
      <c r="BQ72" s="437"/>
      <c r="BR72" s="437"/>
    </row>
    <row r="73" spans="4:70" ht="12" customHeight="1" x14ac:dyDescent="0.15">
      <c r="AV73" s="437"/>
      <c r="AW73" s="437"/>
      <c r="AX73" s="437"/>
      <c r="AY73" s="437"/>
      <c r="AZ73" s="437"/>
      <c r="BA73" s="437"/>
      <c r="BB73" s="437"/>
      <c r="BC73" s="437"/>
      <c r="BD73" s="437"/>
      <c r="BE73" s="437"/>
      <c r="BF73" s="437"/>
      <c r="BG73" s="437"/>
      <c r="BH73" s="437"/>
      <c r="BI73" s="437"/>
      <c r="BJ73" s="437"/>
      <c r="BK73" s="437"/>
      <c r="BL73" s="437"/>
      <c r="BM73" s="437"/>
      <c r="BN73" s="437"/>
      <c r="BO73" s="437"/>
      <c r="BP73" s="437"/>
      <c r="BQ73" s="437"/>
      <c r="BR73" s="437"/>
    </row>
    <row r="74" spans="4:70" ht="12" customHeight="1" x14ac:dyDescent="0.15"/>
    <row r="75" spans="4:70" ht="12" customHeight="1" x14ac:dyDescent="0.15">
      <c r="AV75" s="437" t="s">
        <v>575</v>
      </c>
      <c r="AW75" s="437"/>
      <c r="AX75" s="437"/>
      <c r="AY75" s="437"/>
      <c r="AZ75" s="437"/>
      <c r="BA75" s="437"/>
      <c r="BB75" s="437"/>
      <c r="BC75" s="437"/>
      <c r="BD75" s="437"/>
      <c r="BE75" s="437"/>
      <c r="BF75" s="437"/>
      <c r="BG75" s="437"/>
      <c r="BH75" s="437"/>
      <c r="BI75" s="437"/>
      <c r="BJ75" s="437"/>
      <c r="BK75" s="437"/>
      <c r="BL75" s="437"/>
      <c r="BM75" s="437"/>
      <c r="BN75" s="437"/>
      <c r="BO75" s="437"/>
      <c r="BP75" s="437"/>
      <c r="BQ75" s="437"/>
      <c r="BR75" s="437"/>
    </row>
    <row r="76" spans="4:70" ht="12" customHeight="1" x14ac:dyDescent="0.15">
      <c r="AV76" s="437"/>
      <c r="AW76" s="437"/>
      <c r="AX76" s="437"/>
      <c r="AY76" s="437"/>
      <c r="AZ76" s="437"/>
      <c r="BA76" s="437"/>
      <c r="BB76" s="437"/>
      <c r="BC76" s="437"/>
      <c r="BD76" s="437"/>
      <c r="BE76" s="437"/>
      <c r="BF76" s="437"/>
      <c r="BG76" s="437"/>
      <c r="BH76" s="437"/>
      <c r="BI76" s="437"/>
      <c r="BJ76" s="437"/>
      <c r="BK76" s="437"/>
      <c r="BL76" s="437"/>
      <c r="BM76" s="437"/>
      <c r="BN76" s="437"/>
      <c r="BO76" s="437"/>
      <c r="BP76" s="437"/>
      <c r="BQ76" s="437"/>
      <c r="BR76" s="437"/>
    </row>
    <row r="77" spans="4:70" ht="12" customHeight="1" x14ac:dyDescent="0.15"/>
    <row r="78" spans="4:70" ht="12" customHeight="1" x14ac:dyDescent="0.15">
      <c r="AV78" s="437" t="s">
        <v>576</v>
      </c>
      <c r="AW78" s="437"/>
      <c r="AX78" s="437"/>
      <c r="AY78" s="437"/>
      <c r="AZ78" s="437"/>
      <c r="BA78" s="437"/>
      <c r="BB78" s="437"/>
      <c r="BC78" s="437"/>
      <c r="BD78" s="437"/>
      <c r="BE78" s="437"/>
      <c r="BF78" s="437"/>
      <c r="BG78" s="437"/>
      <c r="BH78" s="437"/>
      <c r="BI78" s="437"/>
      <c r="BJ78" s="437"/>
      <c r="BK78" s="437"/>
      <c r="BL78" s="437"/>
      <c r="BM78" s="437"/>
      <c r="BN78" s="437"/>
      <c r="BO78" s="437"/>
      <c r="BP78" s="437"/>
      <c r="BQ78" s="437"/>
      <c r="BR78" s="437"/>
    </row>
    <row r="79" spans="4:70" ht="12" customHeight="1" x14ac:dyDescent="0.15">
      <c r="AV79" s="437"/>
      <c r="AW79" s="437"/>
      <c r="AX79" s="437"/>
      <c r="AY79" s="437"/>
      <c r="AZ79" s="437"/>
      <c r="BA79" s="437"/>
      <c r="BB79" s="437"/>
      <c r="BC79" s="437"/>
      <c r="BD79" s="437"/>
      <c r="BE79" s="437"/>
      <c r="BF79" s="437"/>
      <c r="BG79" s="437"/>
      <c r="BH79" s="437"/>
      <c r="BI79" s="437"/>
      <c r="BJ79" s="437"/>
      <c r="BK79" s="437"/>
      <c r="BL79" s="437"/>
      <c r="BM79" s="437"/>
      <c r="BN79" s="437"/>
      <c r="BO79" s="437"/>
      <c r="BP79" s="437"/>
      <c r="BQ79" s="437"/>
      <c r="BR79" s="437"/>
    </row>
    <row r="80" spans="4:70" ht="12" customHeight="1" x14ac:dyDescent="0.15"/>
    <row r="81" spans="48:70" ht="12" customHeight="1" x14ac:dyDescent="0.15">
      <c r="AV81" s="437" t="s">
        <v>577</v>
      </c>
      <c r="AW81" s="437"/>
      <c r="AX81" s="437"/>
      <c r="AY81" s="437"/>
      <c r="AZ81" s="437"/>
      <c r="BA81" s="437"/>
      <c r="BB81" s="437"/>
      <c r="BC81" s="437"/>
      <c r="BD81" s="437"/>
      <c r="BE81" s="437"/>
      <c r="BF81" s="437"/>
      <c r="BG81" s="437"/>
      <c r="BH81" s="437"/>
      <c r="BI81" s="437"/>
      <c r="BJ81" s="437"/>
      <c r="BK81" s="437"/>
      <c r="BL81" s="437"/>
      <c r="BM81" s="437"/>
      <c r="BN81" s="437"/>
      <c r="BO81" s="437"/>
      <c r="BP81" s="437"/>
      <c r="BQ81" s="437"/>
      <c r="BR81" s="437"/>
    </row>
    <row r="82" spans="48:70" ht="12" customHeight="1" x14ac:dyDescent="0.15">
      <c r="AV82" s="437"/>
      <c r="AW82" s="437"/>
      <c r="AX82" s="437"/>
      <c r="AY82" s="437"/>
      <c r="AZ82" s="437"/>
      <c r="BA82" s="437"/>
      <c r="BB82" s="437"/>
      <c r="BC82" s="437"/>
      <c r="BD82" s="437"/>
      <c r="BE82" s="437"/>
      <c r="BF82" s="437"/>
      <c r="BG82" s="437"/>
      <c r="BH82" s="437"/>
      <c r="BI82" s="437"/>
      <c r="BJ82" s="437"/>
      <c r="BK82" s="437"/>
      <c r="BL82" s="437"/>
      <c r="BM82" s="437"/>
      <c r="BN82" s="437"/>
      <c r="BO82" s="437"/>
      <c r="BP82" s="437"/>
      <c r="BQ82" s="437"/>
      <c r="BR82" s="437"/>
    </row>
  </sheetData>
  <protectedRanges>
    <protectedRange sqref="AD8:AE9 AO16:AP17 AZ8:BA9 AZ24:BA25" name="範囲1"/>
  </protectedRanges>
  <mergeCells count="440">
    <mergeCell ref="B3:I5"/>
    <mergeCell ref="J3:K4"/>
    <mergeCell ref="U3:V4"/>
    <mergeCell ref="AF3:AG4"/>
    <mergeCell ref="AQ3:AR4"/>
    <mergeCell ref="BB3:BG7"/>
    <mergeCell ref="J5:T7"/>
    <mergeCell ref="U5:AE7"/>
    <mergeCell ref="AF5:AP7"/>
    <mergeCell ref="AQ5:BA7"/>
    <mergeCell ref="EG3:EH4"/>
    <mergeCell ref="EQ3:ER4"/>
    <mergeCell ref="FA3:FF7"/>
    <mergeCell ref="FG3:FL7"/>
    <mergeCell ref="FM3:FR7"/>
    <mergeCell ref="FS3:FT7"/>
    <mergeCell ref="EG5:EP7"/>
    <mergeCell ref="EQ5:EZ7"/>
    <mergeCell ref="BH3:BM7"/>
    <mergeCell ref="BN3:BS7"/>
    <mergeCell ref="BT3:BU7"/>
    <mergeCell ref="DE3:DL5"/>
    <mergeCell ref="DM3:DN4"/>
    <mergeCell ref="DW3:DX4"/>
    <mergeCell ref="DM5:DV7"/>
    <mergeCell ref="DW5:EF7"/>
    <mergeCell ref="Z9:Z10"/>
    <mergeCell ref="AA9:AB10"/>
    <mergeCell ref="AT9:AU10"/>
    <mergeCell ref="AV9:AV10"/>
    <mergeCell ref="B6:I7"/>
    <mergeCell ref="DE6:DL7"/>
    <mergeCell ref="B8:C9"/>
    <mergeCell ref="J8:T15"/>
    <mergeCell ref="AD8:AE9"/>
    <mergeCell ref="AF8:AP15"/>
    <mergeCell ref="AZ8:BA9"/>
    <mergeCell ref="BB8:BG9"/>
    <mergeCell ref="BH8:BM9"/>
    <mergeCell ref="BN8:BS9"/>
    <mergeCell ref="AW11:AX12"/>
    <mergeCell ref="EV9:EW10"/>
    <mergeCell ref="B10:I13"/>
    <mergeCell ref="U10:V13"/>
    <mergeCell ref="AD10:AE13"/>
    <mergeCell ref="AQ10:AR13"/>
    <mergeCell ref="AZ10:BA13"/>
    <mergeCell ref="BB10:BC11"/>
    <mergeCell ref="BD10:BE11"/>
    <mergeCell ref="BF10:BG11"/>
    <mergeCell ref="BH10:BI11"/>
    <mergeCell ref="AW9:AX10"/>
    <mergeCell ref="DZ9:EA10"/>
    <mergeCell ref="EB9:EC10"/>
    <mergeCell ref="EJ9:EK10"/>
    <mergeCell ref="EL9:EM10"/>
    <mergeCell ref="ET9:EU10"/>
    <mergeCell ref="BJ10:BK11"/>
    <mergeCell ref="BL10:BM11"/>
    <mergeCell ref="BN10:BO11"/>
    <mergeCell ref="BP10:BQ11"/>
    <mergeCell ref="BT8:BU15"/>
    <mergeCell ref="DE8:DF9"/>
    <mergeCell ref="DM8:DV15"/>
    <mergeCell ref="X9:Y10"/>
    <mergeCell ref="FI10:FJ11"/>
    <mergeCell ref="FK10:FL11"/>
    <mergeCell ref="FM10:FN11"/>
    <mergeCell ref="FO10:FP11"/>
    <mergeCell ref="FQ10:FR11"/>
    <mergeCell ref="X11:Y12"/>
    <mergeCell ref="Z11:Z12"/>
    <mergeCell ref="AA11:AB12"/>
    <mergeCell ref="AT11:AU12"/>
    <mergeCell ref="AV11:AV12"/>
    <mergeCell ref="EQ10:ER13"/>
    <mergeCell ref="EY10:EZ13"/>
    <mergeCell ref="FA10:FB11"/>
    <mergeCell ref="FC10:FD11"/>
    <mergeCell ref="FE10:FF11"/>
    <mergeCell ref="FG10:FH11"/>
    <mergeCell ref="EV11:EW12"/>
    <mergeCell ref="ET13:EU14"/>
    <mergeCell ref="EV13:EW14"/>
    <mergeCell ref="BR10:BS11"/>
    <mergeCell ref="DE10:DL13"/>
    <mergeCell ref="DW10:DX13"/>
    <mergeCell ref="EE10:EF13"/>
    <mergeCell ref="EG10:EH13"/>
    <mergeCell ref="DZ11:EA12"/>
    <mergeCell ref="EB11:EC12"/>
    <mergeCell ref="EJ11:EK12"/>
    <mergeCell ref="EL11:EM12"/>
    <mergeCell ref="ET11:EU12"/>
    <mergeCell ref="BB12:BG13"/>
    <mergeCell ref="BH12:BM13"/>
    <mergeCell ref="BN12:BS13"/>
    <mergeCell ref="DZ13:EA14"/>
    <mergeCell ref="EO10:EP13"/>
    <mergeCell ref="EB13:EC14"/>
    <mergeCell ref="EJ13:EK14"/>
    <mergeCell ref="EL13:EM14"/>
    <mergeCell ref="FX14:FX17"/>
    <mergeCell ref="B16:C17"/>
    <mergeCell ref="U16:AE23"/>
    <mergeCell ref="AO16:AP17"/>
    <mergeCell ref="AQ16:BA23"/>
    <mergeCell ref="BB16:BG17"/>
    <mergeCell ref="BH16:BM17"/>
    <mergeCell ref="BN16:BS17"/>
    <mergeCell ref="BT16:BU23"/>
    <mergeCell ref="DE16:DF17"/>
    <mergeCell ref="BB14:BG15"/>
    <mergeCell ref="BH14:BM15"/>
    <mergeCell ref="BN14:BS15"/>
    <mergeCell ref="FA14:FF15"/>
    <mergeCell ref="FG14:FL15"/>
    <mergeCell ref="FM14:FR15"/>
    <mergeCell ref="X13:Y14"/>
    <mergeCell ref="Z13:Z14"/>
    <mergeCell ref="AA13:AB14"/>
    <mergeCell ref="AT13:AU14"/>
    <mergeCell ref="AV13:AV14"/>
    <mergeCell ref="AW13:AX14"/>
    <mergeCell ref="FS8:FT15"/>
    <mergeCell ref="FX8:FX11"/>
    <mergeCell ref="FS16:FT23"/>
    <mergeCell ref="M17:N18"/>
    <mergeCell ref="O17:O18"/>
    <mergeCell ref="P17:Q18"/>
    <mergeCell ref="AI17:AJ18"/>
    <mergeCell ref="AK17:AK18"/>
    <mergeCell ref="AL17:AM18"/>
    <mergeCell ref="DP17:DQ18"/>
    <mergeCell ref="DR17:DS18"/>
    <mergeCell ref="EL17:EM18"/>
    <mergeCell ref="ET17:EU18"/>
    <mergeCell ref="EV17:EW18"/>
    <mergeCell ref="FM18:FN19"/>
    <mergeCell ref="FO18:FP19"/>
    <mergeCell ref="FQ18:FR19"/>
    <mergeCell ref="BP18:BQ19"/>
    <mergeCell ref="BR18:BS19"/>
    <mergeCell ref="DE18:DL21"/>
    <mergeCell ref="DM18:DN21"/>
    <mergeCell ref="DU18:DV21"/>
    <mergeCell ref="EG18:EH21"/>
    <mergeCell ref="DP19:DQ20"/>
    <mergeCell ref="DR19:DS20"/>
    <mergeCell ref="BD18:BE19"/>
    <mergeCell ref="FI18:FJ19"/>
    <mergeCell ref="FK18:FL19"/>
    <mergeCell ref="EO18:EP21"/>
    <mergeCell ref="EQ18:ER21"/>
    <mergeCell ref="EY18:EZ21"/>
    <mergeCell ref="FA18:FB19"/>
    <mergeCell ref="FC18:FD19"/>
    <mergeCell ref="FE18:FF19"/>
    <mergeCell ref="ET21:EU22"/>
    <mergeCell ref="EV21:EW22"/>
    <mergeCell ref="FG18:FH19"/>
    <mergeCell ref="BL18:BM19"/>
    <mergeCell ref="BN18:BO19"/>
    <mergeCell ref="EJ17:EK18"/>
    <mergeCell ref="BB22:BG23"/>
    <mergeCell ref="BH22:BM23"/>
    <mergeCell ref="BN22:BS23"/>
    <mergeCell ref="B18:I21"/>
    <mergeCell ref="J18:K21"/>
    <mergeCell ref="S18:T21"/>
    <mergeCell ref="AF18:AG21"/>
    <mergeCell ref="AO18:AP21"/>
    <mergeCell ref="BB18:BC19"/>
    <mergeCell ref="DW16:EF23"/>
    <mergeCell ref="M19:N20"/>
    <mergeCell ref="O19:O20"/>
    <mergeCell ref="P19:Q20"/>
    <mergeCell ref="AI19:AJ20"/>
    <mergeCell ref="AK19:AK20"/>
    <mergeCell ref="AL19:AM20"/>
    <mergeCell ref="FA22:FF23"/>
    <mergeCell ref="FG22:FL23"/>
    <mergeCell ref="FM22:FR23"/>
    <mergeCell ref="FX20:FX23"/>
    <mergeCell ref="M21:N22"/>
    <mergeCell ref="O21:O22"/>
    <mergeCell ref="P21:Q22"/>
    <mergeCell ref="AI21:AJ22"/>
    <mergeCell ref="AK21:AK22"/>
    <mergeCell ref="AL21:AM22"/>
    <mergeCell ref="DP21:DQ22"/>
    <mergeCell ref="DR21:DS22"/>
    <mergeCell ref="EJ21:EK22"/>
    <mergeCell ref="EJ19:EK20"/>
    <mergeCell ref="EL19:EM20"/>
    <mergeCell ref="ET19:EU20"/>
    <mergeCell ref="EV19:EW20"/>
    <mergeCell ref="BB20:BG21"/>
    <mergeCell ref="BH20:BM21"/>
    <mergeCell ref="BN20:BS21"/>
    <mergeCell ref="EL21:EM22"/>
    <mergeCell ref="BF18:BG19"/>
    <mergeCell ref="BH18:BI19"/>
    <mergeCell ref="BJ18:BK19"/>
    <mergeCell ref="FS24:FT31"/>
    <mergeCell ref="X25:Y26"/>
    <mergeCell ref="Z25:Z26"/>
    <mergeCell ref="AA25:AB26"/>
    <mergeCell ref="AT25:AU26"/>
    <mergeCell ref="AV25:AV26"/>
    <mergeCell ref="B24:C25"/>
    <mergeCell ref="J24:T31"/>
    <mergeCell ref="AF24:AP31"/>
    <mergeCell ref="AZ24:BA25"/>
    <mergeCell ref="BB24:BG25"/>
    <mergeCell ref="BH24:BM25"/>
    <mergeCell ref="AW25:AX26"/>
    <mergeCell ref="B26:I29"/>
    <mergeCell ref="U26:V29"/>
    <mergeCell ref="AD26:AE29"/>
    <mergeCell ref="DP25:DQ26"/>
    <mergeCell ref="DR25:DS26"/>
    <mergeCell ref="DZ25:EA26"/>
    <mergeCell ref="EB25:EC26"/>
    <mergeCell ref="ET25:EU26"/>
    <mergeCell ref="EV25:EW26"/>
    <mergeCell ref="BN24:BS25"/>
    <mergeCell ref="BT24:BU31"/>
    <mergeCell ref="DE24:DF25"/>
    <mergeCell ref="EG24:EP31"/>
    <mergeCell ref="FM26:FN27"/>
    <mergeCell ref="FO26:FP27"/>
    <mergeCell ref="FQ26:FR27"/>
    <mergeCell ref="FX26:FX29"/>
    <mergeCell ref="X27:Y28"/>
    <mergeCell ref="Z27:Z28"/>
    <mergeCell ref="AA27:AB28"/>
    <mergeCell ref="AT27:AU28"/>
    <mergeCell ref="AV27:AV28"/>
    <mergeCell ref="AW27:AX28"/>
    <mergeCell ref="FA26:FB27"/>
    <mergeCell ref="FC26:FD27"/>
    <mergeCell ref="FE26:FF27"/>
    <mergeCell ref="FG26:FH27"/>
    <mergeCell ref="FI26:FJ27"/>
    <mergeCell ref="FK26:FL27"/>
    <mergeCell ref="DM26:DN29"/>
    <mergeCell ref="DU26:DV29"/>
    <mergeCell ref="DW26:DX29"/>
    <mergeCell ref="EE26:EF29"/>
    <mergeCell ref="EQ26:ER29"/>
    <mergeCell ref="EY26:EZ29"/>
    <mergeCell ref="DP27:DQ28"/>
    <mergeCell ref="DR27:DS28"/>
    <mergeCell ref="ET27:EU28"/>
    <mergeCell ref="EV27:EW28"/>
    <mergeCell ref="BB28:BG29"/>
    <mergeCell ref="BH28:BM29"/>
    <mergeCell ref="BN28:BS29"/>
    <mergeCell ref="X29:Y30"/>
    <mergeCell ref="Z29:Z30"/>
    <mergeCell ref="AA29:AB30"/>
    <mergeCell ref="AT29:AU30"/>
    <mergeCell ref="AV29:AV30"/>
    <mergeCell ref="DZ27:EA28"/>
    <mergeCell ref="EB27:EC28"/>
    <mergeCell ref="BJ26:BK27"/>
    <mergeCell ref="BL26:BM27"/>
    <mergeCell ref="BN26:BO27"/>
    <mergeCell ref="BP26:BQ27"/>
    <mergeCell ref="BR26:BS27"/>
    <mergeCell ref="DE26:DL29"/>
    <mergeCell ref="AQ26:AR29"/>
    <mergeCell ref="AZ26:BA29"/>
    <mergeCell ref="BB26:BC27"/>
    <mergeCell ref="BD26:BE27"/>
    <mergeCell ref="BF26:BG27"/>
    <mergeCell ref="BH26:BI27"/>
    <mergeCell ref="BN30:BS31"/>
    <mergeCell ref="FA30:FF31"/>
    <mergeCell ref="FG30:FL31"/>
    <mergeCell ref="FM30:FR31"/>
    <mergeCell ref="B32:C33"/>
    <mergeCell ref="U32:AE39"/>
    <mergeCell ref="AQ32:BA39"/>
    <mergeCell ref="BB32:BG33"/>
    <mergeCell ref="BH32:BM33"/>
    <mergeCell ref="BN32:BS33"/>
    <mergeCell ref="DP29:DQ30"/>
    <mergeCell ref="DR29:DS30"/>
    <mergeCell ref="DZ29:EA30"/>
    <mergeCell ref="EB29:EC30"/>
    <mergeCell ref="ET29:EU30"/>
    <mergeCell ref="EV29:EW30"/>
    <mergeCell ref="AW29:AX30"/>
    <mergeCell ref="BB30:BG31"/>
    <mergeCell ref="BH30:BM31"/>
    <mergeCell ref="EE34:EF37"/>
    <mergeCell ref="EG34:EH37"/>
    <mergeCell ref="DZ35:EA36"/>
    <mergeCell ref="BT32:BU39"/>
    <mergeCell ref="DE32:DF33"/>
    <mergeCell ref="EQ32:EZ39"/>
    <mergeCell ref="FS32:FT39"/>
    <mergeCell ref="M33:N34"/>
    <mergeCell ref="O33:O34"/>
    <mergeCell ref="P33:Q34"/>
    <mergeCell ref="AI33:AJ34"/>
    <mergeCell ref="AK33:AK34"/>
    <mergeCell ref="AL33:AM34"/>
    <mergeCell ref="FK34:FL35"/>
    <mergeCell ref="FM34:FN35"/>
    <mergeCell ref="FO34:FP35"/>
    <mergeCell ref="FQ34:FR35"/>
    <mergeCell ref="M35:N36"/>
    <mergeCell ref="O35:O36"/>
    <mergeCell ref="P35:Q36"/>
    <mergeCell ref="AI35:AJ36"/>
    <mergeCell ref="AK35:AK36"/>
    <mergeCell ref="AL35:AM36"/>
    <mergeCell ref="EO34:EP37"/>
    <mergeCell ref="FA34:FB35"/>
    <mergeCell ref="FC34:FD35"/>
    <mergeCell ref="M37:N38"/>
    <mergeCell ref="O37:O38"/>
    <mergeCell ref="P37:Q38"/>
    <mergeCell ref="AI37:AJ38"/>
    <mergeCell ref="AK37:AK38"/>
    <mergeCell ref="DP37:DQ38"/>
    <mergeCell ref="FE34:FF35"/>
    <mergeCell ref="FG34:FH35"/>
    <mergeCell ref="FI34:FJ35"/>
    <mergeCell ref="BP34:BQ35"/>
    <mergeCell ref="BR34:BS35"/>
    <mergeCell ref="DE34:DL37"/>
    <mergeCell ref="DM34:DN37"/>
    <mergeCell ref="DU34:DV37"/>
    <mergeCell ref="DW34:DX37"/>
    <mergeCell ref="DP35:DQ36"/>
    <mergeCell ref="DR35:DS36"/>
    <mergeCell ref="EJ35:EK36"/>
    <mergeCell ref="EL35:EM36"/>
    <mergeCell ref="DR37:DS38"/>
    <mergeCell ref="DP33:DQ34"/>
    <mergeCell ref="FA38:FF39"/>
    <mergeCell ref="FG38:FL39"/>
    <mergeCell ref="EB35:EC36"/>
    <mergeCell ref="BH34:BI35"/>
    <mergeCell ref="BJ34:BK35"/>
    <mergeCell ref="BL34:BM35"/>
    <mergeCell ref="BN34:BO35"/>
    <mergeCell ref="S34:T37"/>
    <mergeCell ref="AF34:AG37"/>
    <mergeCell ref="AO34:AP37"/>
    <mergeCell ref="BB34:BC35"/>
    <mergeCell ref="AL37:AM38"/>
    <mergeCell ref="BB36:BG37"/>
    <mergeCell ref="BH36:BM37"/>
    <mergeCell ref="BN36:BS37"/>
    <mergeCell ref="FM38:FR39"/>
    <mergeCell ref="W43:AY44"/>
    <mergeCell ref="AD47:AS48"/>
    <mergeCell ref="D49:G50"/>
    <mergeCell ref="BN49:BR50"/>
    <mergeCell ref="AI50:AJ50"/>
    <mergeCell ref="AK50:AL50"/>
    <mergeCell ref="AM50:AN50"/>
    <mergeCell ref="DZ37:EA38"/>
    <mergeCell ref="EB37:EC38"/>
    <mergeCell ref="EJ37:EK38"/>
    <mergeCell ref="EL37:EM38"/>
    <mergeCell ref="BB38:BG39"/>
    <mergeCell ref="BH38:BM39"/>
    <mergeCell ref="BN38:BS39"/>
    <mergeCell ref="B34:I37"/>
    <mergeCell ref="J34:K37"/>
    <mergeCell ref="DR33:DS34"/>
    <mergeCell ref="DZ33:EA34"/>
    <mergeCell ref="EB33:EC34"/>
    <mergeCell ref="EJ33:EK34"/>
    <mergeCell ref="EL33:EM34"/>
    <mergeCell ref="BD34:BE35"/>
    <mergeCell ref="BF34:BG35"/>
    <mergeCell ref="BC51:BR52"/>
    <mergeCell ref="T52:V52"/>
    <mergeCell ref="AI52:AJ52"/>
    <mergeCell ref="AK52:AL52"/>
    <mergeCell ref="AM52:AN52"/>
    <mergeCell ref="AZ52:BB52"/>
    <mergeCell ref="D51:S52"/>
    <mergeCell ref="AF51:AH51"/>
    <mergeCell ref="AI51:AJ51"/>
    <mergeCell ref="AK51:AL51"/>
    <mergeCell ref="AM51:AN51"/>
    <mergeCell ref="AO51:AQ51"/>
    <mergeCell ref="K54:L54"/>
    <mergeCell ref="N54:O54"/>
    <mergeCell ref="BG54:BH54"/>
    <mergeCell ref="BJ54:BK54"/>
    <mergeCell ref="I55:J56"/>
    <mergeCell ref="K55:L56"/>
    <mergeCell ref="M55:M56"/>
    <mergeCell ref="N55:O56"/>
    <mergeCell ref="P55:Q56"/>
    <mergeCell ref="BE55:BF56"/>
    <mergeCell ref="D58:G58"/>
    <mergeCell ref="BN58:BR58"/>
    <mergeCell ref="D59:S60"/>
    <mergeCell ref="BC59:BR60"/>
    <mergeCell ref="D64:H65"/>
    <mergeCell ref="AQ64:AU65"/>
    <mergeCell ref="BG55:BH56"/>
    <mergeCell ref="BI55:BI56"/>
    <mergeCell ref="BJ55:BK56"/>
    <mergeCell ref="BL55:BM56"/>
    <mergeCell ref="K57:L57"/>
    <mergeCell ref="N57:O57"/>
    <mergeCell ref="AJ57:AM58"/>
    <mergeCell ref="BG57:BH57"/>
    <mergeCell ref="BJ57:BK57"/>
    <mergeCell ref="D66:S67"/>
    <mergeCell ref="AF66:AU67"/>
    <mergeCell ref="X67:AB68"/>
    <mergeCell ref="X69:Y69"/>
    <mergeCell ref="AA69:AB69"/>
    <mergeCell ref="V70:W71"/>
    <mergeCell ref="X70:Y71"/>
    <mergeCell ref="Z70:Z71"/>
    <mergeCell ref="AA70:AB71"/>
    <mergeCell ref="AC70:AD71"/>
    <mergeCell ref="AV78:BA79"/>
    <mergeCell ref="BB78:BR79"/>
    <mergeCell ref="AV81:BA82"/>
    <mergeCell ref="BB81:BR82"/>
    <mergeCell ref="X72:Y72"/>
    <mergeCell ref="AA72:AB72"/>
    <mergeCell ref="AV72:BA73"/>
    <mergeCell ref="BB72:BR73"/>
    <mergeCell ref="AV75:BA76"/>
    <mergeCell ref="BB75:BR76"/>
  </mergeCells>
  <phoneticPr fontId="5"/>
  <pageMargins left="0.23622047244094491" right="0.23622047244094491" top="0.39370078740157483" bottom="0.39370078740157483" header="0.31496062992125984" footer="0.31496062992125984"/>
  <pageSetup paperSize="9" orientation="portrait" r:id="rId1"/>
  <headerFooter>
    <oddFooter>&amp;C6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EB386-9BE1-497C-8637-F16EFCE5F92F}">
  <sheetPr codeName="Sheet18">
    <tabColor theme="3" tint="0.39997558519241921"/>
  </sheetPr>
  <dimension ref="A1:GX116"/>
  <sheetViews>
    <sheetView view="pageLayout" topLeftCell="A68" zoomScaleNormal="100" workbookViewId="0">
      <selection activeCell="BI60" sqref="BI60"/>
    </sheetView>
  </sheetViews>
  <sheetFormatPr defaultRowHeight="13.5" x14ac:dyDescent="0.15"/>
  <cols>
    <col min="1" max="2" width="1.125" customWidth="1"/>
    <col min="3" max="3" width="1.25" customWidth="1"/>
    <col min="4" max="4" width="1.125" customWidth="1"/>
    <col min="5" max="6" width="1.25" customWidth="1"/>
    <col min="7" max="7" width="1" customWidth="1"/>
    <col min="8" max="63" width="1.25" customWidth="1"/>
    <col min="64" max="77" width="1.125" customWidth="1"/>
    <col min="78" max="78" width="0.875" customWidth="1"/>
    <col min="79" max="83" width="1.125" customWidth="1"/>
    <col min="84" max="116" width="1.625" customWidth="1"/>
    <col min="117" max="118" width="1.625" hidden="1" customWidth="1"/>
    <col min="119" max="124" width="2.625" hidden="1" customWidth="1"/>
    <col min="125" max="196" width="1.625" hidden="1" customWidth="1"/>
    <col min="197" max="197" width="9" hidden="1" customWidth="1"/>
    <col min="198" max="200" width="4.125" hidden="1" customWidth="1"/>
    <col min="201" max="201" width="9" hidden="1" customWidth="1"/>
    <col min="202" max="202" width="6.5" hidden="1" customWidth="1"/>
    <col min="203" max="203" width="6.25" hidden="1" customWidth="1"/>
    <col min="204" max="206" width="9" hidden="1" customWidth="1"/>
  </cols>
  <sheetData>
    <row r="1" spans="1:205" ht="6" customHeight="1" x14ac:dyDescent="0.15">
      <c r="A1" s="502" t="s">
        <v>549</v>
      </c>
      <c r="B1" s="503"/>
      <c r="C1" s="503"/>
      <c r="D1" s="503"/>
      <c r="E1" s="503"/>
      <c r="F1" s="503"/>
      <c r="G1" s="503"/>
      <c r="H1" s="538"/>
      <c r="I1" s="579">
        <f>A6</f>
        <v>1</v>
      </c>
      <c r="J1" s="571"/>
      <c r="K1" s="218"/>
      <c r="L1" s="218"/>
      <c r="M1" s="218"/>
      <c r="N1" s="218"/>
      <c r="O1" s="218"/>
      <c r="P1" s="218"/>
      <c r="Q1" s="218"/>
      <c r="R1" s="218"/>
      <c r="S1" s="212"/>
      <c r="T1" s="581">
        <f>A14</f>
        <v>2</v>
      </c>
      <c r="U1" s="575"/>
      <c r="V1" s="210"/>
      <c r="W1" s="210"/>
      <c r="X1" s="210"/>
      <c r="Y1" s="210"/>
      <c r="Z1" s="210"/>
      <c r="AA1" s="210"/>
      <c r="AB1" s="210"/>
      <c r="AC1" s="210"/>
      <c r="AD1" s="194"/>
      <c r="AE1" s="579">
        <f>A22</f>
        <v>3</v>
      </c>
      <c r="AF1" s="571"/>
      <c r="AG1" s="218"/>
      <c r="AH1" s="218"/>
      <c r="AI1" s="218"/>
      <c r="AJ1" s="218"/>
      <c r="AK1" s="218"/>
      <c r="AL1" s="218"/>
      <c r="AM1" s="218"/>
      <c r="AN1" s="218"/>
      <c r="AO1" s="212"/>
      <c r="AP1" s="579">
        <f>A30</f>
        <v>4</v>
      </c>
      <c r="AQ1" s="571"/>
      <c r="AR1" s="218"/>
      <c r="AS1" s="218"/>
      <c r="AT1" s="218"/>
      <c r="AU1" s="218"/>
      <c r="AV1" s="218"/>
      <c r="AW1" s="218"/>
      <c r="AX1" s="218"/>
      <c r="AY1" s="218"/>
      <c r="AZ1" s="218"/>
      <c r="BA1" s="581">
        <f>A38</f>
        <v>5</v>
      </c>
      <c r="BB1" s="575"/>
      <c r="BC1" s="210"/>
      <c r="BD1" s="210"/>
      <c r="BE1" s="210"/>
      <c r="BF1" s="210"/>
      <c r="BG1" s="210"/>
      <c r="BH1" s="210"/>
      <c r="BI1" s="210"/>
      <c r="BJ1" s="210"/>
      <c r="BK1" s="194"/>
      <c r="BL1" s="437" t="s">
        <v>550</v>
      </c>
      <c r="BM1" s="437"/>
      <c r="BN1" s="437"/>
      <c r="BO1" s="437"/>
      <c r="BP1" s="437"/>
      <c r="BQ1" s="437"/>
      <c r="BR1" s="437" t="s">
        <v>551</v>
      </c>
      <c r="BS1" s="437"/>
      <c r="BT1" s="437"/>
      <c r="BU1" s="437"/>
      <c r="BV1" s="437"/>
      <c r="BW1" s="437"/>
      <c r="BX1" s="437" t="s">
        <v>552</v>
      </c>
      <c r="BY1" s="437"/>
      <c r="BZ1" s="437"/>
      <c r="CA1" s="437"/>
      <c r="CB1" s="437"/>
      <c r="CC1" s="437"/>
      <c r="CD1" s="537" t="s">
        <v>553</v>
      </c>
      <c r="CE1" s="537"/>
      <c r="DO1" s="441" t="s">
        <v>549</v>
      </c>
      <c r="DP1" s="442"/>
      <c r="DQ1" s="442"/>
      <c r="DR1" s="442"/>
      <c r="DS1" s="442"/>
      <c r="DT1" s="442"/>
      <c r="DU1" s="442"/>
      <c r="DV1" s="443"/>
      <c r="DW1" s="489">
        <v>1</v>
      </c>
      <c r="DX1" s="490"/>
      <c r="DY1" s="175"/>
      <c r="DZ1" s="175"/>
      <c r="EA1" s="175"/>
      <c r="EB1" s="175"/>
      <c r="EC1" s="175"/>
      <c r="ED1" s="175"/>
      <c r="EE1" s="175"/>
      <c r="EF1" s="176"/>
      <c r="EG1" s="489">
        <v>2</v>
      </c>
      <c r="EH1" s="490"/>
      <c r="EI1" s="175"/>
      <c r="EJ1" s="175"/>
      <c r="EK1" s="175"/>
      <c r="EL1" s="175"/>
      <c r="EM1" s="175"/>
      <c r="EN1" s="175"/>
      <c r="EO1" s="175"/>
      <c r="EP1" s="176"/>
      <c r="EQ1" s="489">
        <v>3</v>
      </c>
      <c r="ER1" s="490"/>
      <c r="ES1" s="175"/>
      <c r="ET1" s="175"/>
      <c r="EU1" s="175"/>
      <c r="EV1" s="175"/>
      <c r="EW1" s="175"/>
      <c r="EX1" s="175"/>
      <c r="EY1" s="175"/>
      <c r="EZ1" s="176"/>
      <c r="FA1" s="489">
        <v>4</v>
      </c>
      <c r="FB1" s="490"/>
      <c r="FC1" s="175"/>
      <c r="FD1" s="175"/>
      <c r="FE1" s="175"/>
      <c r="FF1" s="175"/>
      <c r="FG1" s="175"/>
      <c r="FH1" s="175"/>
      <c r="FI1" s="175"/>
      <c r="FJ1" s="176"/>
      <c r="FK1" s="489">
        <v>4</v>
      </c>
      <c r="FL1" s="490"/>
      <c r="FM1" s="175"/>
      <c r="FN1" s="175"/>
      <c r="FO1" s="175"/>
      <c r="FP1" s="175"/>
      <c r="FQ1" s="175"/>
      <c r="FR1" s="175"/>
      <c r="FS1" s="175"/>
      <c r="FT1" s="176"/>
      <c r="FU1" s="529" t="s">
        <v>550</v>
      </c>
      <c r="FV1" s="529"/>
      <c r="FW1" s="529"/>
      <c r="FX1" s="529"/>
      <c r="FY1" s="529"/>
      <c r="FZ1" s="529"/>
      <c r="GA1" s="529" t="s">
        <v>551</v>
      </c>
      <c r="GB1" s="529"/>
      <c r="GC1" s="529"/>
      <c r="GD1" s="529"/>
      <c r="GE1" s="529"/>
      <c r="GF1" s="529"/>
      <c r="GG1" s="529" t="s">
        <v>552</v>
      </c>
      <c r="GH1" s="529"/>
      <c r="GI1" s="529"/>
      <c r="GJ1" s="529"/>
      <c r="GK1" s="529"/>
      <c r="GL1" s="529"/>
      <c r="GM1" s="530" t="s">
        <v>553</v>
      </c>
      <c r="GN1" s="530"/>
    </row>
    <row r="2" spans="1:205" ht="6" customHeight="1" x14ac:dyDescent="0.15">
      <c r="A2" s="467"/>
      <c r="B2" s="468"/>
      <c r="C2" s="468"/>
      <c r="D2" s="468"/>
      <c r="E2" s="468"/>
      <c r="F2" s="468"/>
      <c r="G2" s="468"/>
      <c r="H2" s="469"/>
      <c r="I2" s="580"/>
      <c r="J2" s="573"/>
      <c r="K2" s="208"/>
      <c r="L2" s="208"/>
      <c r="M2" s="208"/>
      <c r="N2" s="208"/>
      <c r="O2" s="208"/>
      <c r="P2" s="208"/>
      <c r="Q2" s="208"/>
      <c r="R2" s="208"/>
      <c r="S2" s="209"/>
      <c r="T2" s="582"/>
      <c r="U2" s="577"/>
      <c r="V2" s="181"/>
      <c r="W2" s="181"/>
      <c r="X2" s="181"/>
      <c r="Y2" s="181"/>
      <c r="Z2" s="181"/>
      <c r="AA2" s="181"/>
      <c r="AB2" s="181"/>
      <c r="AC2" s="181"/>
      <c r="AD2" s="182"/>
      <c r="AE2" s="580"/>
      <c r="AF2" s="573"/>
      <c r="AG2" s="208"/>
      <c r="AH2" s="208"/>
      <c r="AI2" s="208"/>
      <c r="AJ2" s="208"/>
      <c r="AK2" s="208"/>
      <c r="AL2" s="208"/>
      <c r="AM2" s="208"/>
      <c r="AN2" s="208"/>
      <c r="AO2" s="209"/>
      <c r="AP2" s="580"/>
      <c r="AQ2" s="573"/>
      <c r="AR2" s="208"/>
      <c r="AS2" s="208"/>
      <c r="AT2" s="208"/>
      <c r="AU2" s="208"/>
      <c r="AV2" s="208"/>
      <c r="AW2" s="208"/>
      <c r="AX2" s="208"/>
      <c r="AY2" s="208"/>
      <c r="AZ2" s="208"/>
      <c r="BA2" s="582"/>
      <c r="BB2" s="577"/>
      <c r="BC2" s="181"/>
      <c r="BD2" s="181"/>
      <c r="BE2" s="181"/>
      <c r="BF2" s="181"/>
      <c r="BG2" s="181"/>
      <c r="BH2" s="181"/>
      <c r="BI2" s="181"/>
      <c r="BJ2" s="181"/>
      <c r="BK2" s="182"/>
      <c r="BL2" s="437"/>
      <c r="BM2" s="437"/>
      <c r="BN2" s="437"/>
      <c r="BO2" s="437"/>
      <c r="BP2" s="437"/>
      <c r="BQ2" s="437"/>
      <c r="BR2" s="437"/>
      <c r="BS2" s="437"/>
      <c r="BT2" s="437"/>
      <c r="BU2" s="437"/>
      <c r="BV2" s="437"/>
      <c r="BW2" s="437"/>
      <c r="BX2" s="437"/>
      <c r="BY2" s="437"/>
      <c r="BZ2" s="437"/>
      <c r="CA2" s="437"/>
      <c r="CB2" s="437"/>
      <c r="CC2" s="437"/>
      <c r="CD2" s="537"/>
      <c r="CE2" s="537"/>
      <c r="DO2" s="446"/>
      <c r="DP2" s="444"/>
      <c r="DQ2" s="444"/>
      <c r="DR2" s="444"/>
      <c r="DS2" s="444"/>
      <c r="DT2" s="444"/>
      <c r="DU2" s="444"/>
      <c r="DV2" s="447"/>
      <c r="DW2" s="491"/>
      <c r="DX2" s="492"/>
      <c r="DY2" s="178"/>
      <c r="DZ2" s="178"/>
      <c r="EA2" s="178"/>
      <c r="EB2" s="178"/>
      <c r="EC2" s="178"/>
      <c r="ED2" s="178"/>
      <c r="EE2" s="178"/>
      <c r="EF2" s="179"/>
      <c r="EG2" s="491"/>
      <c r="EH2" s="492"/>
      <c r="EI2" s="178"/>
      <c r="EJ2" s="178"/>
      <c r="EK2" s="178"/>
      <c r="EL2" s="178"/>
      <c r="EM2" s="178"/>
      <c r="EN2" s="178"/>
      <c r="EO2" s="178"/>
      <c r="EP2" s="179"/>
      <c r="EQ2" s="491"/>
      <c r="ER2" s="492"/>
      <c r="ES2" s="178"/>
      <c r="ET2" s="178"/>
      <c r="EU2" s="178"/>
      <c r="EV2" s="178"/>
      <c r="EW2" s="178"/>
      <c r="EX2" s="178"/>
      <c r="EY2" s="178"/>
      <c r="EZ2" s="179"/>
      <c r="FA2" s="491"/>
      <c r="FB2" s="492"/>
      <c r="FC2" s="178"/>
      <c r="FD2" s="178"/>
      <c r="FE2" s="178"/>
      <c r="FF2" s="178"/>
      <c r="FG2" s="178"/>
      <c r="FH2" s="178"/>
      <c r="FI2" s="178"/>
      <c r="FJ2" s="179"/>
      <c r="FK2" s="491"/>
      <c r="FL2" s="492"/>
      <c r="FM2" s="178"/>
      <c r="FN2" s="178"/>
      <c r="FO2" s="178"/>
      <c r="FP2" s="178"/>
      <c r="FQ2" s="178"/>
      <c r="FR2" s="178"/>
      <c r="FS2" s="178"/>
      <c r="FT2" s="179"/>
      <c r="FU2" s="529"/>
      <c r="FV2" s="529"/>
      <c r="FW2" s="529"/>
      <c r="FX2" s="529"/>
      <c r="FY2" s="529"/>
      <c r="FZ2" s="529"/>
      <c r="GA2" s="529"/>
      <c r="GB2" s="529"/>
      <c r="GC2" s="529"/>
      <c r="GD2" s="529"/>
      <c r="GE2" s="529"/>
      <c r="GF2" s="529"/>
      <c r="GG2" s="529"/>
      <c r="GH2" s="529"/>
      <c r="GI2" s="529"/>
      <c r="GJ2" s="529"/>
      <c r="GK2" s="529"/>
      <c r="GL2" s="529"/>
      <c r="GM2" s="530"/>
      <c r="GN2" s="530"/>
    </row>
    <row r="3" spans="1:205" ht="6" customHeight="1" x14ac:dyDescent="0.15">
      <c r="A3" s="467"/>
      <c r="B3" s="468"/>
      <c r="C3" s="468"/>
      <c r="D3" s="468"/>
      <c r="E3" s="468"/>
      <c r="F3" s="468"/>
      <c r="G3" s="468"/>
      <c r="H3" s="469"/>
      <c r="I3" s="583" t="str">
        <f>A8</f>
        <v>浜っこGG</v>
      </c>
      <c r="J3" s="584"/>
      <c r="K3" s="584"/>
      <c r="L3" s="584"/>
      <c r="M3" s="584"/>
      <c r="N3" s="584"/>
      <c r="O3" s="584"/>
      <c r="P3" s="584"/>
      <c r="Q3" s="584"/>
      <c r="R3" s="584"/>
      <c r="S3" s="585"/>
      <c r="T3" s="589" t="str">
        <f>A16</f>
        <v>浜っこG</v>
      </c>
      <c r="U3" s="590"/>
      <c r="V3" s="590"/>
      <c r="W3" s="590"/>
      <c r="X3" s="590"/>
      <c r="Y3" s="590"/>
      <c r="Z3" s="590"/>
      <c r="AA3" s="590"/>
      <c r="AB3" s="590"/>
      <c r="AC3" s="590"/>
      <c r="AD3" s="591"/>
      <c r="AE3" s="583" t="str">
        <f>A24</f>
        <v>Feliz</v>
      </c>
      <c r="AF3" s="584"/>
      <c r="AG3" s="584"/>
      <c r="AH3" s="584"/>
      <c r="AI3" s="584"/>
      <c r="AJ3" s="584"/>
      <c r="AK3" s="584"/>
      <c r="AL3" s="584"/>
      <c r="AM3" s="584"/>
      <c r="AN3" s="584"/>
      <c r="AO3" s="585"/>
      <c r="AP3" s="583" t="str">
        <f>A32</f>
        <v>T.Pooh Z</v>
      </c>
      <c r="AQ3" s="584"/>
      <c r="AR3" s="584"/>
      <c r="AS3" s="584"/>
      <c r="AT3" s="584"/>
      <c r="AU3" s="584"/>
      <c r="AV3" s="584"/>
      <c r="AW3" s="584"/>
      <c r="AX3" s="584"/>
      <c r="AY3" s="584"/>
      <c r="AZ3" s="585"/>
      <c r="BA3" s="589" t="str">
        <f>A40</f>
        <v>スターズ</v>
      </c>
      <c r="BB3" s="590"/>
      <c r="BC3" s="590"/>
      <c r="BD3" s="590"/>
      <c r="BE3" s="590"/>
      <c r="BF3" s="590"/>
      <c r="BG3" s="590"/>
      <c r="BH3" s="590"/>
      <c r="BI3" s="590"/>
      <c r="BJ3" s="590"/>
      <c r="BK3" s="591"/>
      <c r="BL3" s="437"/>
      <c r="BM3" s="437"/>
      <c r="BN3" s="437"/>
      <c r="BO3" s="437"/>
      <c r="BP3" s="437"/>
      <c r="BQ3" s="437"/>
      <c r="BR3" s="437"/>
      <c r="BS3" s="437"/>
      <c r="BT3" s="437"/>
      <c r="BU3" s="437"/>
      <c r="BV3" s="437"/>
      <c r="BW3" s="437"/>
      <c r="BX3" s="437"/>
      <c r="BY3" s="437"/>
      <c r="BZ3" s="437"/>
      <c r="CA3" s="437"/>
      <c r="CB3" s="437"/>
      <c r="CC3" s="437"/>
      <c r="CD3" s="537"/>
      <c r="CE3" s="537"/>
      <c r="DO3" s="446"/>
      <c r="DP3" s="444"/>
      <c r="DQ3" s="444"/>
      <c r="DR3" s="444"/>
      <c r="DS3" s="444"/>
      <c r="DT3" s="444"/>
      <c r="DU3" s="444"/>
      <c r="DV3" s="447"/>
      <c r="DW3" s="531" t="str">
        <f>DO8</f>
        <v>浜っこGG</v>
      </c>
      <c r="DX3" s="532"/>
      <c r="DY3" s="532"/>
      <c r="DZ3" s="532"/>
      <c r="EA3" s="532"/>
      <c r="EB3" s="532"/>
      <c r="EC3" s="532"/>
      <c r="ED3" s="532"/>
      <c r="EE3" s="532"/>
      <c r="EF3" s="533"/>
      <c r="EG3" s="531" t="str">
        <f>DO16</f>
        <v>浜っこG</v>
      </c>
      <c r="EH3" s="532"/>
      <c r="EI3" s="532"/>
      <c r="EJ3" s="532"/>
      <c r="EK3" s="532"/>
      <c r="EL3" s="532"/>
      <c r="EM3" s="532"/>
      <c r="EN3" s="532"/>
      <c r="EO3" s="532"/>
      <c r="EP3" s="533"/>
      <c r="EQ3" s="531" t="str">
        <f>DO24</f>
        <v>Feliz</v>
      </c>
      <c r="ER3" s="532"/>
      <c r="ES3" s="532"/>
      <c r="ET3" s="532"/>
      <c r="EU3" s="532"/>
      <c r="EV3" s="532"/>
      <c r="EW3" s="532"/>
      <c r="EX3" s="532"/>
      <c r="EY3" s="532"/>
      <c r="EZ3" s="533"/>
      <c r="FA3" s="531">
        <f>DY24</f>
        <v>0</v>
      </c>
      <c r="FB3" s="532"/>
      <c r="FC3" s="532"/>
      <c r="FD3" s="532"/>
      <c r="FE3" s="532"/>
      <c r="FF3" s="532"/>
      <c r="FG3" s="532"/>
      <c r="FH3" s="532"/>
      <c r="FI3" s="532"/>
      <c r="FJ3" s="533"/>
      <c r="FK3" s="531" t="str">
        <f>DO40</f>
        <v>スターズ</v>
      </c>
      <c r="FL3" s="532"/>
      <c r="FM3" s="532"/>
      <c r="FN3" s="532"/>
      <c r="FO3" s="532"/>
      <c r="FP3" s="532"/>
      <c r="FQ3" s="532"/>
      <c r="FR3" s="532"/>
      <c r="FS3" s="532"/>
      <c r="FT3" s="533"/>
      <c r="FU3" s="529"/>
      <c r="FV3" s="529"/>
      <c r="FW3" s="529"/>
      <c r="FX3" s="529"/>
      <c r="FY3" s="529"/>
      <c r="FZ3" s="529"/>
      <c r="GA3" s="529"/>
      <c r="GB3" s="529"/>
      <c r="GC3" s="529"/>
      <c r="GD3" s="529"/>
      <c r="GE3" s="529"/>
      <c r="GF3" s="529"/>
      <c r="GG3" s="529"/>
      <c r="GH3" s="529"/>
      <c r="GI3" s="529"/>
      <c r="GJ3" s="529"/>
      <c r="GK3" s="529"/>
      <c r="GL3" s="529"/>
      <c r="GM3" s="530"/>
      <c r="GN3" s="530"/>
    </row>
    <row r="4" spans="1:205" ht="6" customHeight="1" x14ac:dyDescent="0.15">
      <c r="A4" s="523" t="s">
        <v>578</v>
      </c>
      <c r="B4" s="524"/>
      <c r="C4" s="524"/>
      <c r="D4" s="524"/>
      <c r="E4" s="524"/>
      <c r="F4" s="524"/>
      <c r="G4" s="524"/>
      <c r="H4" s="525"/>
      <c r="I4" s="583"/>
      <c r="J4" s="584"/>
      <c r="K4" s="584"/>
      <c r="L4" s="584"/>
      <c r="M4" s="584"/>
      <c r="N4" s="584"/>
      <c r="O4" s="584"/>
      <c r="P4" s="584"/>
      <c r="Q4" s="584"/>
      <c r="R4" s="584"/>
      <c r="S4" s="585"/>
      <c r="T4" s="589"/>
      <c r="U4" s="590"/>
      <c r="V4" s="590"/>
      <c r="W4" s="590"/>
      <c r="X4" s="590"/>
      <c r="Y4" s="590"/>
      <c r="Z4" s="590"/>
      <c r="AA4" s="590"/>
      <c r="AB4" s="590"/>
      <c r="AC4" s="590"/>
      <c r="AD4" s="591"/>
      <c r="AE4" s="583"/>
      <c r="AF4" s="584"/>
      <c r="AG4" s="584"/>
      <c r="AH4" s="584"/>
      <c r="AI4" s="584"/>
      <c r="AJ4" s="584"/>
      <c r="AK4" s="584"/>
      <c r="AL4" s="584"/>
      <c r="AM4" s="584"/>
      <c r="AN4" s="584"/>
      <c r="AO4" s="585"/>
      <c r="AP4" s="583"/>
      <c r="AQ4" s="584"/>
      <c r="AR4" s="584"/>
      <c r="AS4" s="584"/>
      <c r="AT4" s="584"/>
      <c r="AU4" s="584"/>
      <c r="AV4" s="584"/>
      <c r="AW4" s="584"/>
      <c r="AX4" s="584"/>
      <c r="AY4" s="584"/>
      <c r="AZ4" s="585"/>
      <c r="BA4" s="589"/>
      <c r="BB4" s="590"/>
      <c r="BC4" s="590"/>
      <c r="BD4" s="590"/>
      <c r="BE4" s="590"/>
      <c r="BF4" s="590"/>
      <c r="BG4" s="590"/>
      <c r="BH4" s="590"/>
      <c r="BI4" s="590"/>
      <c r="BJ4" s="590"/>
      <c r="BK4" s="591"/>
      <c r="BL4" s="437"/>
      <c r="BM4" s="437"/>
      <c r="BN4" s="437"/>
      <c r="BO4" s="437"/>
      <c r="BP4" s="437"/>
      <c r="BQ4" s="437"/>
      <c r="BR4" s="437"/>
      <c r="BS4" s="437"/>
      <c r="BT4" s="437"/>
      <c r="BU4" s="437"/>
      <c r="BV4" s="437"/>
      <c r="BW4" s="437"/>
      <c r="BX4" s="437"/>
      <c r="BY4" s="437"/>
      <c r="BZ4" s="437"/>
      <c r="CA4" s="437"/>
      <c r="CB4" s="437"/>
      <c r="CC4" s="437"/>
      <c r="CD4" s="537"/>
      <c r="CE4" s="537"/>
      <c r="DO4" s="446" t="s">
        <v>554</v>
      </c>
      <c r="DP4" s="444"/>
      <c r="DQ4" s="444"/>
      <c r="DR4" s="444"/>
      <c r="DS4" s="444"/>
      <c r="DT4" s="444"/>
      <c r="DU4" s="444"/>
      <c r="DV4" s="447"/>
      <c r="DW4" s="531"/>
      <c r="DX4" s="532"/>
      <c r="DY4" s="532"/>
      <c r="DZ4" s="532"/>
      <c r="EA4" s="532"/>
      <c r="EB4" s="532"/>
      <c r="EC4" s="532"/>
      <c r="ED4" s="532"/>
      <c r="EE4" s="532"/>
      <c r="EF4" s="533"/>
      <c r="EG4" s="531"/>
      <c r="EH4" s="532"/>
      <c r="EI4" s="532"/>
      <c r="EJ4" s="532"/>
      <c r="EK4" s="532"/>
      <c r="EL4" s="532"/>
      <c r="EM4" s="532"/>
      <c r="EN4" s="532"/>
      <c r="EO4" s="532"/>
      <c r="EP4" s="533"/>
      <c r="EQ4" s="531"/>
      <c r="ER4" s="532"/>
      <c r="ES4" s="532"/>
      <c r="ET4" s="532"/>
      <c r="EU4" s="532"/>
      <c r="EV4" s="532"/>
      <c r="EW4" s="532"/>
      <c r="EX4" s="532"/>
      <c r="EY4" s="532"/>
      <c r="EZ4" s="533"/>
      <c r="FA4" s="531"/>
      <c r="FB4" s="532"/>
      <c r="FC4" s="532"/>
      <c r="FD4" s="532"/>
      <c r="FE4" s="532"/>
      <c r="FF4" s="532"/>
      <c r="FG4" s="532"/>
      <c r="FH4" s="532"/>
      <c r="FI4" s="532"/>
      <c r="FJ4" s="533"/>
      <c r="FK4" s="531"/>
      <c r="FL4" s="532"/>
      <c r="FM4" s="532"/>
      <c r="FN4" s="532"/>
      <c r="FO4" s="532"/>
      <c r="FP4" s="532"/>
      <c r="FQ4" s="532"/>
      <c r="FR4" s="532"/>
      <c r="FS4" s="532"/>
      <c r="FT4" s="533"/>
      <c r="FU4" s="529"/>
      <c r="FV4" s="529"/>
      <c r="FW4" s="529"/>
      <c r="FX4" s="529"/>
      <c r="FY4" s="529"/>
      <c r="FZ4" s="529"/>
      <c r="GA4" s="529"/>
      <c r="GB4" s="529"/>
      <c r="GC4" s="529"/>
      <c r="GD4" s="529"/>
      <c r="GE4" s="529"/>
      <c r="GF4" s="529"/>
      <c r="GG4" s="529"/>
      <c r="GH4" s="529"/>
      <c r="GI4" s="529"/>
      <c r="GJ4" s="529"/>
      <c r="GK4" s="529"/>
      <c r="GL4" s="529"/>
      <c r="GM4" s="530"/>
      <c r="GN4" s="530"/>
    </row>
    <row r="5" spans="1:205" ht="6" customHeight="1" x14ac:dyDescent="0.15">
      <c r="A5" s="526"/>
      <c r="B5" s="527"/>
      <c r="C5" s="527"/>
      <c r="D5" s="527"/>
      <c r="E5" s="527"/>
      <c r="F5" s="527"/>
      <c r="G5" s="527"/>
      <c r="H5" s="528"/>
      <c r="I5" s="586"/>
      <c r="J5" s="587"/>
      <c r="K5" s="587"/>
      <c r="L5" s="587"/>
      <c r="M5" s="587"/>
      <c r="N5" s="587"/>
      <c r="O5" s="587"/>
      <c r="P5" s="587"/>
      <c r="Q5" s="587"/>
      <c r="R5" s="587"/>
      <c r="S5" s="588"/>
      <c r="T5" s="592"/>
      <c r="U5" s="593"/>
      <c r="V5" s="593"/>
      <c r="W5" s="593"/>
      <c r="X5" s="593"/>
      <c r="Y5" s="593"/>
      <c r="Z5" s="593"/>
      <c r="AA5" s="593"/>
      <c r="AB5" s="593"/>
      <c r="AC5" s="593"/>
      <c r="AD5" s="594"/>
      <c r="AE5" s="586"/>
      <c r="AF5" s="587"/>
      <c r="AG5" s="587"/>
      <c r="AH5" s="587"/>
      <c r="AI5" s="587"/>
      <c r="AJ5" s="587"/>
      <c r="AK5" s="587"/>
      <c r="AL5" s="587"/>
      <c r="AM5" s="587"/>
      <c r="AN5" s="587"/>
      <c r="AO5" s="588"/>
      <c r="AP5" s="586"/>
      <c r="AQ5" s="587"/>
      <c r="AR5" s="587"/>
      <c r="AS5" s="587"/>
      <c r="AT5" s="587"/>
      <c r="AU5" s="587"/>
      <c r="AV5" s="587"/>
      <c r="AW5" s="587"/>
      <c r="AX5" s="587"/>
      <c r="AY5" s="587"/>
      <c r="AZ5" s="588"/>
      <c r="BA5" s="592"/>
      <c r="BB5" s="593"/>
      <c r="BC5" s="593"/>
      <c r="BD5" s="593"/>
      <c r="BE5" s="593"/>
      <c r="BF5" s="593"/>
      <c r="BG5" s="593"/>
      <c r="BH5" s="593"/>
      <c r="BI5" s="593"/>
      <c r="BJ5" s="593"/>
      <c r="BK5" s="594"/>
      <c r="BL5" s="437"/>
      <c r="BM5" s="437"/>
      <c r="BN5" s="437"/>
      <c r="BO5" s="437"/>
      <c r="BP5" s="437"/>
      <c r="BQ5" s="437"/>
      <c r="BR5" s="437"/>
      <c r="BS5" s="437"/>
      <c r="BT5" s="437"/>
      <c r="BU5" s="437"/>
      <c r="BV5" s="437"/>
      <c r="BW5" s="437"/>
      <c r="BX5" s="437"/>
      <c r="BY5" s="437"/>
      <c r="BZ5" s="437"/>
      <c r="CA5" s="437"/>
      <c r="CB5" s="437"/>
      <c r="CC5" s="437"/>
      <c r="CD5" s="537"/>
      <c r="CE5" s="537"/>
      <c r="DO5" s="438"/>
      <c r="DP5" s="439"/>
      <c r="DQ5" s="439"/>
      <c r="DR5" s="439"/>
      <c r="DS5" s="439"/>
      <c r="DT5" s="439"/>
      <c r="DU5" s="439"/>
      <c r="DV5" s="440"/>
      <c r="DW5" s="534"/>
      <c r="DX5" s="535"/>
      <c r="DY5" s="535"/>
      <c r="DZ5" s="535"/>
      <c r="EA5" s="535"/>
      <c r="EB5" s="535"/>
      <c r="EC5" s="535"/>
      <c r="ED5" s="535"/>
      <c r="EE5" s="535"/>
      <c r="EF5" s="536"/>
      <c r="EG5" s="534"/>
      <c r="EH5" s="535"/>
      <c r="EI5" s="535"/>
      <c r="EJ5" s="535"/>
      <c r="EK5" s="535"/>
      <c r="EL5" s="535"/>
      <c r="EM5" s="535"/>
      <c r="EN5" s="535"/>
      <c r="EO5" s="535"/>
      <c r="EP5" s="536"/>
      <c r="EQ5" s="534"/>
      <c r="ER5" s="535"/>
      <c r="ES5" s="535"/>
      <c r="ET5" s="535"/>
      <c r="EU5" s="535"/>
      <c r="EV5" s="535"/>
      <c r="EW5" s="535"/>
      <c r="EX5" s="535"/>
      <c r="EY5" s="535"/>
      <c r="EZ5" s="536"/>
      <c r="FA5" s="534"/>
      <c r="FB5" s="535"/>
      <c r="FC5" s="535"/>
      <c r="FD5" s="535"/>
      <c r="FE5" s="535"/>
      <c r="FF5" s="535"/>
      <c r="FG5" s="535"/>
      <c r="FH5" s="535"/>
      <c r="FI5" s="535"/>
      <c r="FJ5" s="536"/>
      <c r="FK5" s="534"/>
      <c r="FL5" s="535"/>
      <c r="FM5" s="535"/>
      <c r="FN5" s="535"/>
      <c r="FO5" s="535"/>
      <c r="FP5" s="535"/>
      <c r="FQ5" s="535"/>
      <c r="FR5" s="535"/>
      <c r="FS5" s="535"/>
      <c r="FT5" s="536"/>
      <c r="FU5" s="529"/>
      <c r="FV5" s="529"/>
      <c r="FW5" s="529"/>
      <c r="FX5" s="529"/>
      <c r="FY5" s="529"/>
      <c r="FZ5" s="529"/>
      <c r="GA5" s="529"/>
      <c r="GB5" s="529"/>
      <c r="GC5" s="529"/>
      <c r="GD5" s="529"/>
      <c r="GE5" s="529"/>
      <c r="GF5" s="529"/>
      <c r="GG5" s="529"/>
      <c r="GH5" s="529"/>
      <c r="GI5" s="529"/>
      <c r="GJ5" s="529"/>
      <c r="GK5" s="529"/>
      <c r="GL5" s="529"/>
      <c r="GM5" s="530"/>
      <c r="GN5" s="530"/>
    </row>
    <row r="6" spans="1:205" ht="6" customHeight="1" x14ac:dyDescent="0.15">
      <c r="A6" s="566">
        <v>1</v>
      </c>
      <c r="B6" s="567"/>
      <c r="C6" s="221"/>
      <c r="D6" s="221"/>
      <c r="E6" s="221"/>
      <c r="F6" s="221"/>
      <c r="G6" s="221"/>
      <c r="H6" s="222"/>
      <c r="I6" s="493"/>
      <c r="J6" s="494"/>
      <c r="K6" s="494"/>
      <c r="L6" s="494"/>
      <c r="M6" s="494"/>
      <c r="N6" s="494"/>
      <c r="O6" s="494"/>
      <c r="P6" s="494"/>
      <c r="Q6" s="494"/>
      <c r="R6" s="494"/>
      <c r="S6" s="495"/>
      <c r="AC6" s="442" t="s">
        <v>579</v>
      </c>
      <c r="AD6" s="443"/>
      <c r="AE6" s="213"/>
      <c r="AF6" s="208"/>
      <c r="AG6" s="208"/>
      <c r="AH6" s="208"/>
      <c r="AI6" s="208"/>
      <c r="AJ6" s="208"/>
      <c r="AK6" s="208"/>
      <c r="AL6" s="208"/>
      <c r="AM6" s="208"/>
      <c r="AN6" s="571" t="s">
        <v>580</v>
      </c>
      <c r="AO6" s="572"/>
      <c r="AP6" s="213"/>
      <c r="AQ6" s="208"/>
      <c r="AR6" s="208"/>
      <c r="AS6" s="208"/>
      <c r="AT6" s="208"/>
      <c r="AU6" s="208"/>
      <c r="AV6" s="208"/>
      <c r="AW6" s="208"/>
      <c r="AX6" s="208"/>
      <c r="AY6" s="571" t="s">
        <v>581</v>
      </c>
      <c r="AZ6" s="572"/>
      <c r="BA6" s="180"/>
      <c r="BJ6" s="442" t="s">
        <v>582</v>
      </c>
      <c r="BK6" s="443"/>
      <c r="BL6" s="441"/>
      <c r="BM6" s="442"/>
      <c r="BN6" s="442"/>
      <c r="BO6" s="442"/>
      <c r="BP6" s="442"/>
      <c r="BQ6" s="443"/>
      <c r="BR6" s="441"/>
      <c r="BS6" s="442"/>
      <c r="BT6" s="442"/>
      <c r="BU6" s="442"/>
      <c r="BV6" s="442"/>
      <c r="BW6" s="443"/>
      <c r="BX6" s="441"/>
      <c r="BY6" s="442"/>
      <c r="BZ6" s="442"/>
      <c r="CA6" s="442"/>
      <c r="CB6" s="442"/>
      <c r="CC6" s="443"/>
      <c r="CD6" s="488"/>
      <c r="CE6" s="488"/>
      <c r="DO6" s="489">
        <v>1</v>
      </c>
      <c r="DP6" s="490"/>
      <c r="DQ6" s="175"/>
      <c r="DR6" s="175"/>
      <c r="DS6" s="175"/>
      <c r="DT6" s="175"/>
      <c r="DU6" s="175"/>
      <c r="DV6" s="176"/>
      <c r="DW6" s="493"/>
      <c r="DX6" s="494"/>
      <c r="DY6" s="494"/>
      <c r="DZ6" s="494"/>
      <c r="EA6" s="494"/>
      <c r="EB6" s="494"/>
      <c r="EC6" s="494"/>
      <c r="ED6" s="494"/>
      <c r="EE6" s="494"/>
      <c r="EF6" s="495"/>
      <c r="EG6" s="181"/>
      <c r="EH6" s="181"/>
      <c r="EI6" s="181"/>
      <c r="EJ6" s="181"/>
      <c r="EK6" s="181"/>
      <c r="EL6" s="181"/>
      <c r="EM6" s="181"/>
      <c r="EN6" s="181"/>
      <c r="EO6" s="181"/>
      <c r="EP6" s="182"/>
      <c r="EQ6" s="183"/>
      <c r="ER6" s="181"/>
      <c r="ES6" s="181"/>
      <c r="ET6" s="181"/>
      <c r="EU6" s="181"/>
      <c r="EV6" s="181"/>
      <c r="EW6" s="181"/>
      <c r="EX6" s="181"/>
      <c r="EY6" s="181"/>
      <c r="EZ6" s="182"/>
      <c r="FA6" s="183"/>
      <c r="FB6" s="181"/>
      <c r="FC6" s="181"/>
      <c r="FD6" s="181"/>
      <c r="FE6" s="181"/>
      <c r="FF6" s="181"/>
      <c r="FG6" s="181"/>
      <c r="FH6" s="181"/>
      <c r="FI6" s="181"/>
      <c r="FJ6" s="182"/>
      <c r="FK6" s="183"/>
      <c r="FL6" s="181"/>
      <c r="FM6" s="181"/>
      <c r="FN6" s="181"/>
      <c r="FO6" s="181"/>
      <c r="FP6" s="181"/>
      <c r="FQ6" s="181"/>
      <c r="FR6" s="181"/>
      <c r="FS6" s="181"/>
      <c r="FT6" s="182"/>
      <c r="FU6" s="184">
        <f>COUNTIF(EG8,"=2")</f>
        <v>0</v>
      </c>
      <c r="FV6" s="185">
        <f>COUNTIF(EQ8,"=2")</f>
        <v>0</v>
      </c>
      <c r="FW6" s="185">
        <f>COUNTIF(FA8,"=2")</f>
        <v>0</v>
      </c>
      <c r="FX6" s="185">
        <f>COUNTIF(FK8,"=2")</f>
        <v>0</v>
      </c>
      <c r="FY6" s="173"/>
      <c r="FZ6" s="174"/>
      <c r="GA6" s="186"/>
      <c r="GB6" s="173"/>
      <c r="GC6" s="173"/>
      <c r="GD6" s="173"/>
      <c r="GE6" s="173"/>
      <c r="GF6" s="174"/>
      <c r="GG6" s="187">
        <f>SUM(W7:X12)</f>
        <v>0</v>
      </c>
      <c r="GH6" s="187">
        <f>SUM(AH7:AI12)</f>
        <v>0</v>
      </c>
      <c r="GI6" s="187">
        <f>SUM(AS7:AT12)</f>
        <v>0</v>
      </c>
      <c r="GJ6">
        <f>SUM(BD7:BE12)</f>
        <v>0</v>
      </c>
      <c r="GM6" s="437" t="e">
        <f>GT24</f>
        <v>#DIV/0!</v>
      </c>
      <c r="GN6" s="437"/>
      <c r="GR6" s="513" t="s">
        <v>550</v>
      </c>
      <c r="GS6" s="188">
        <f>FU12*1000</f>
        <v>0</v>
      </c>
      <c r="GT6" s="189">
        <f>RANK(GS6,GS6:GS10)</f>
        <v>1</v>
      </c>
      <c r="GU6" s="190"/>
      <c r="GV6" s="191"/>
      <c r="GW6" s="192"/>
    </row>
    <row r="7" spans="1:205" ht="6" customHeight="1" x14ac:dyDescent="0.15">
      <c r="A7" s="568"/>
      <c r="B7" s="569"/>
      <c r="C7" s="223"/>
      <c r="D7" s="223"/>
      <c r="E7" s="223"/>
      <c r="F7" s="223"/>
      <c r="G7" s="223"/>
      <c r="H7" s="224"/>
      <c r="I7" s="496"/>
      <c r="J7" s="497"/>
      <c r="K7" s="497"/>
      <c r="L7" s="497"/>
      <c r="M7" s="497"/>
      <c r="N7" s="497"/>
      <c r="O7" s="497"/>
      <c r="P7" s="497"/>
      <c r="Q7" s="497"/>
      <c r="R7" s="497"/>
      <c r="S7" s="498"/>
      <c r="V7" s="186"/>
      <c r="W7" s="468"/>
      <c r="X7" s="468"/>
      <c r="Y7" s="468" t="s">
        <v>557</v>
      </c>
      <c r="Z7" s="468"/>
      <c r="AA7" s="468"/>
      <c r="AB7" s="174"/>
      <c r="AC7" s="444"/>
      <c r="AD7" s="447"/>
      <c r="AE7" s="213"/>
      <c r="AF7" s="208"/>
      <c r="AG7" s="211"/>
      <c r="AH7" s="468"/>
      <c r="AI7" s="468"/>
      <c r="AJ7" s="468" t="s">
        <v>557</v>
      </c>
      <c r="AK7" s="468"/>
      <c r="AL7" s="468"/>
      <c r="AM7" s="212"/>
      <c r="AN7" s="573"/>
      <c r="AO7" s="574"/>
      <c r="AP7" s="213"/>
      <c r="AQ7" s="208"/>
      <c r="AR7" s="211"/>
      <c r="AS7" s="468"/>
      <c r="AT7" s="468"/>
      <c r="AU7" s="468" t="s">
        <v>557</v>
      </c>
      <c r="AV7" s="468"/>
      <c r="AW7" s="468"/>
      <c r="AX7" s="212"/>
      <c r="AY7" s="573"/>
      <c r="AZ7" s="574"/>
      <c r="BA7" s="180"/>
      <c r="BC7" s="186"/>
      <c r="BD7" s="468"/>
      <c r="BE7" s="468"/>
      <c r="BF7" s="468" t="s">
        <v>557</v>
      </c>
      <c r="BG7" s="468"/>
      <c r="BH7" s="468"/>
      <c r="BI7" s="174"/>
      <c r="BJ7" s="444"/>
      <c r="BK7" s="447"/>
      <c r="BL7" s="446"/>
      <c r="BM7" s="444"/>
      <c r="BN7" s="444"/>
      <c r="BO7" s="444"/>
      <c r="BP7" s="444"/>
      <c r="BQ7" s="447"/>
      <c r="BR7" s="446"/>
      <c r="BS7" s="444"/>
      <c r="BT7" s="444"/>
      <c r="BU7" s="444"/>
      <c r="BV7" s="444"/>
      <c r="BW7" s="447"/>
      <c r="BX7" s="446"/>
      <c r="BY7" s="444"/>
      <c r="BZ7" s="444"/>
      <c r="CA7" s="444"/>
      <c r="CB7" s="444"/>
      <c r="CC7" s="447"/>
      <c r="CD7" s="488"/>
      <c r="CE7" s="488"/>
      <c r="DO7" s="491"/>
      <c r="DP7" s="492"/>
      <c r="DQ7" s="178"/>
      <c r="DR7" s="178"/>
      <c r="DS7" s="178"/>
      <c r="DT7" s="178"/>
      <c r="DU7" s="178"/>
      <c r="DV7" s="179"/>
      <c r="DW7" s="496"/>
      <c r="DX7" s="497"/>
      <c r="DY7" s="497"/>
      <c r="DZ7" s="497"/>
      <c r="EA7" s="497"/>
      <c r="EB7" s="497"/>
      <c r="EC7" s="497"/>
      <c r="ED7" s="497"/>
      <c r="EE7" s="497"/>
      <c r="EF7" s="498"/>
      <c r="EG7" s="181"/>
      <c r="EH7" s="181"/>
      <c r="EI7" s="193"/>
      <c r="EJ7" s="454" t="b">
        <f>IF(W7&gt;Z7,"1",IF(W7&lt;Z7,"0"))</f>
        <v>0</v>
      </c>
      <c r="EK7" s="454"/>
      <c r="EL7" s="454" t="b">
        <f>IF(W7&lt;Z7,"1",IF(W7&gt;Z7,"0"))</f>
        <v>0</v>
      </c>
      <c r="EM7" s="454"/>
      <c r="EN7" s="194"/>
      <c r="EO7" s="181"/>
      <c r="EP7" s="182"/>
      <c r="EQ7" s="183"/>
      <c r="ER7" s="181"/>
      <c r="ES7" s="193"/>
      <c r="ET7" s="454" t="b">
        <f>IF(AH7&gt;AK7,"1",IF(AH7&lt;AK7,"0"))</f>
        <v>0</v>
      </c>
      <c r="EU7" s="454"/>
      <c r="EV7" s="454" t="b">
        <f>IF(AH7&lt;AK7,"1",IF(AH7&gt;AK7,"0"))</f>
        <v>0</v>
      </c>
      <c r="EW7" s="454"/>
      <c r="EX7" s="194"/>
      <c r="EY7" s="181"/>
      <c r="EZ7" s="182"/>
      <c r="FA7" s="183"/>
      <c r="FB7" s="181"/>
      <c r="FC7" s="193"/>
      <c r="FD7" s="454" t="b">
        <f>IF(AS7&gt;AV7,"1",IF(AS7&lt;AV7,"0"))</f>
        <v>0</v>
      </c>
      <c r="FE7" s="454"/>
      <c r="FF7" s="454" t="b">
        <f>IF(AS7&lt;AV7,"1",IF(AS7&gt;AV7,"0"))</f>
        <v>0</v>
      </c>
      <c r="FG7" s="454"/>
      <c r="FH7" s="194"/>
      <c r="FI7" s="181"/>
      <c r="FJ7" s="182"/>
      <c r="FK7" s="183"/>
      <c r="FL7" s="181"/>
      <c r="FM7" s="193"/>
      <c r="FN7" s="454" t="b">
        <f>IF(BD7&gt;BG7,"1",IF(BD7&lt;BG7,"0"))</f>
        <v>0</v>
      </c>
      <c r="FO7" s="454"/>
      <c r="FP7" s="454" t="b">
        <f>IF(BD7&lt;BG7,"1",IF(BD7&gt;BG7,"0"))</f>
        <v>0</v>
      </c>
      <c r="FQ7" s="454"/>
      <c r="FR7" s="194"/>
      <c r="FS7" s="181"/>
      <c r="FT7" s="182"/>
      <c r="FU7" s="180"/>
      <c r="FW7" s="187">
        <f>COUNTIF(EO8,"=2")</f>
        <v>0</v>
      </c>
      <c r="FX7" s="187">
        <f>COUNTIF(EY8,"=2")</f>
        <v>0</v>
      </c>
      <c r="FY7" s="187">
        <f>COUNTIF(FI8,"=2")</f>
        <v>0</v>
      </c>
      <c r="FZ7" s="195">
        <f>COUNTIF(FS8,"=2")</f>
        <v>0</v>
      </c>
      <c r="GA7" s="180"/>
      <c r="GF7" s="177"/>
      <c r="GI7">
        <f>SUM(Z7:AA12)</f>
        <v>0</v>
      </c>
      <c r="GJ7" s="187">
        <f>SUM(AK7:AL12)</f>
        <v>0</v>
      </c>
      <c r="GK7" s="187">
        <f>SUM(AV7:AW12)</f>
        <v>0</v>
      </c>
      <c r="GL7" s="187">
        <f>SUM(BG7:BH12)</f>
        <v>0</v>
      </c>
      <c r="GM7" s="437"/>
      <c r="GN7" s="437"/>
      <c r="GR7" s="513"/>
      <c r="GS7" s="188">
        <f>FU20*1000</f>
        <v>0</v>
      </c>
      <c r="GT7" s="189">
        <f>RANK(GS7,GS6:GS10)</f>
        <v>1</v>
      </c>
      <c r="GU7" s="190"/>
      <c r="GV7" s="191"/>
      <c r="GW7" s="192"/>
    </row>
    <row r="8" spans="1:205" ht="6" customHeight="1" x14ac:dyDescent="0.15">
      <c r="A8" s="568" t="s">
        <v>250</v>
      </c>
      <c r="B8" s="569"/>
      <c r="C8" s="569"/>
      <c r="D8" s="569"/>
      <c r="E8" s="569"/>
      <c r="F8" s="569"/>
      <c r="G8" s="569"/>
      <c r="H8" s="570"/>
      <c r="I8" s="496"/>
      <c r="J8" s="497"/>
      <c r="K8" s="497"/>
      <c r="L8" s="497"/>
      <c r="M8" s="497"/>
      <c r="N8" s="497"/>
      <c r="O8" s="497"/>
      <c r="P8" s="497"/>
      <c r="Q8" s="497"/>
      <c r="R8" s="497"/>
      <c r="S8" s="498"/>
      <c r="T8" s="454"/>
      <c r="U8" s="470"/>
      <c r="V8" s="180"/>
      <c r="W8" s="468"/>
      <c r="X8" s="468"/>
      <c r="Y8" s="444"/>
      <c r="Z8" s="468"/>
      <c r="AA8" s="468"/>
      <c r="AB8" s="177"/>
      <c r="AC8" s="472"/>
      <c r="AD8" s="470"/>
      <c r="AE8" s="472"/>
      <c r="AF8" s="470"/>
      <c r="AG8" s="213"/>
      <c r="AH8" s="468"/>
      <c r="AI8" s="468"/>
      <c r="AJ8" s="444"/>
      <c r="AK8" s="468"/>
      <c r="AL8" s="468"/>
      <c r="AM8" s="209"/>
      <c r="AN8" s="472"/>
      <c r="AO8" s="470"/>
      <c r="AP8" s="472"/>
      <c r="AQ8" s="470"/>
      <c r="AR8" s="213"/>
      <c r="AS8" s="468"/>
      <c r="AT8" s="468"/>
      <c r="AU8" s="444"/>
      <c r="AV8" s="468"/>
      <c r="AW8" s="468"/>
      <c r="AX8" s="209"/>
      <c r="AY8" s="472"/>
      <c r="AZ8" s="470"/>
      <c r="BA8" s="472"/>
      <c r="BB8" s="470"/>
      <c r="BC8" s="180"/>
      <c r="BD8" s="468"/>
      <c r="BE8" s="468"/>
      <c r="BF8" s="444"/>
      <c r="BG8" s="468"/>
      <c r="BH8" s="468"/>
      <c r="BI8" s="177"/>
      <c r="BJ8" s="472"/>
      <c r="BK8" s="470"/>
      <c r="BL8" s="472"/>
      <c r="BM8" s="454"/>
      <c r="BN8" s="471"/>
      <c r="BO8" s="471"/>
      <c r="BP8" s="454"/>
      <c r="BQ8" s="470"/>
      <c r="BR8" s="472"/>
      <c r="BS8" s="454"/>
      <c r="BT8" s="471"/>
      <c r="BU8" s="471"/>
      <c r="BV8" s="454"/>
      <c r="BW8" s="470"/>
      <c r="BX8" s="473"/>
      <c r="BY8" s="474"/>
      <c r="BZ8" s="471"/>
      <c r="CA8" s="471"/>
      <c r="CB8" s="474"/>
      <c r="CC8" s="479"/>
      <c r="CD8" s="488"/>
      <c r="CE8" s="488"/>
      <c r="DO8" s="480" t="str">
        <f>A8</f>
        <v>浜っこGG</v>
      </c>
      <c r="DP8" s="481"/>
      <c r="DQ8" s="481"/>
      <c r="DR8" s="481"/>
      <c r="DS8" s="481"/>
      <c r="DT8" s="481"/>
      <c r="DU8" s="481"/>
      <c r="DV8" s="482"/>
      <c r="DW8" s="496"/>
      <c r="DX8" s="497"/>
      <c r="DY8" s="497"/>
      <c r="DZ8" s="497"/>
      <c r="EA8" s="497"/>
      <c r="EB8" s="497"/>
      <c r="EC8" s="497"/>
      <c r="ED8" s="497"/>
      <c r="EE8" s="497"/>
      <c r="EF8" s="498"/>
      <c r="EG8" s="454">
        <f>EJ7+EJ9+EJ11</f>
        <v>0</v>
      </c>
      <c r="EH8" s="470"/>
      <c r="EI8" s="183"/>
      <c r="EJ8" s="454"/>
      <c r="EK8" s="454"/>
      <c r="EL8" s="454"/>
      <c r="EM8" s="454"/>
      <c r="EN8" s="182"/>
      <c r="EO8" s="472">
        <f>EL7+EL9+EL11</f>
        <v>0</v>
      </c>
      <c r="EP8" s="470"/>
      <c r="EQ8" s="472">
        <f>ET7+ET9+ET11</f>
        <v>0</v>
      </c>
      <c r="ER8" s="470"/>
      <c r="ES8" s="183"/>
      <c r="ET8" s="454"/>
      <c r="EU8" s="454"/>
      <c r="EV8" s="454"/>
      <c r="EW8" s="454"/>
      <c r="EX8" s="182"/>
      <c r="EY8" s="472">
        <f>EV7+EV9+EV11</f>
        <v>0</v>
      </c>
      <c r="EZ8" s="470"/>
      <c r="FA8" s="472">
        <f>FD7+FD9+FD11</f>
        <v>0</v>
      </c>
      <c r="FB8" s="470"/>
      <c r="FC8" s="183"/>
      <c r="FD8" s="454"/>
      <c r="FE8" s="454"/>
      <c r="FF8" s="454"/>
      <c r="FG8" s="454"/>
      <c r="FH8" s="182"/>
      <c r="FI8" s="472">
        <f>FF7+FF9+FF11</f>
        <v>0</v>
      </c>
      <c r="FJ8" s="470"/>
      <c r="FK8" s="472">
        <f>FN7+FN9+FN11</f>
        <v>0</v>
      </c>
      <c r="FL8" s="470"/>
      <c r="FM8" s="183"/>
      <c r="FN8" s="454"/>
      <c r="FO8" s="454"/>
      <c r="FP8" s="454"/>
      <c r="FQ8" s="454"/>
      <c r="FR8" s="182"/>
      <c r="FS8" s="472">
        <f>FP7+FP9+FP11</f>
        <v>0</v>
      </c>
      <c r="FT8" s="470"/>
      <c r="FU8" s="472">
        <f>SUM(FU6:FX6)</f>
        <v>0</v>
      </c>
      <c r="FV8" s="454"/>
      <c r="FW8" s="471"/>
      <c r="FX8" s="471"/>
      <c r="FY8" s="454">
        <f>SUM(FW7:FZ7)</f>
        <v>0</v>
      </c>
      <c r="FZ8" s="470"/>
      <c r="GA8" s="472">
        <f>SUM(EG8,EQ8,FA8,FK8)</f>
        <v>0</v>
      </c>
      <c r="GB8" s="454"/>
      <c r="GC8" s="471"/>
      <c r="GD8" s="471"/>
      <c r="GE8" s="454">
        <f>SUM(EO8,EY8,FI8,FS8)</f>
        <v>0</v>
      </c>
      <c r="GF8" s="470"/>
      <c r="GG8" s="473">
        <f>SUM(GG6:GJ6)</f>
        <v>0</v>
      </c>
      <c r="GH8" s="474"/>
      <c r="GI8" s="471"/>
      <c r="GJ8" s="471"/>
      <c r="GK8" s="474">
        <f>SUM(GI7:GL7)</f>
        <v>0</v>
      </c>
      <c r="GL8" s="479"/>
      <c r="GM8" s="437"/>
      <c r="GN8" s="437"/>
      <c r="GR8" s="513"/>
      <c r="GS8" s="188">
        <f>FU28*1000</f>
        <v>0</v>
      </c>
      <c r="GT8" s="189">
        <f>RANK(GS8,GS6:GS10)</f>
        <v>1</v>
      </c>
      <c r="GU8" s="190"/>
      <c r="GV8" s="191"/>
      <c r="GW8" s="192"/>
    </row>
    <row r="9" spans="1:205" ht="6" customHeight="1" x14ac:dyDescent="0.15">
      <c r="A9" s="568"/>
      <c r="B9" s="569"/>
      <c r="C9" s="569"/>
      <c r="D9" s="569"/>
      <c r="E9" s="569"/>
      <c r="F9" s="569"/>
      <c r="G9" s="569"/>
      <c r="H9" s="570"/>
      <c r="I9" s="496"/>
      <c r="J9" s="497"/>
      <c r="K9" s="497"/>
      <c r="L9" s="497"/>
      <c r="M9" s="497"/>
      <c r="N9" s="497"/>
      <c r="O9" s="497"/>
      <c r="P9" s="497"/>
      <c r="Q9" s="497"/>
      <c r="R9" s="497"/>
      <c r="S9" s="498"/>
      <c r="T9" s="454"/>
      <c r="U9" s="470"/>
      <c r="V9" s="180"/>
      <c r="W9" s="468"/>
      <c r="X9" s="468"/>
      <c r="Y9" s="468" t="s">
        <v>557</v>
      </c>
      <c r="Z9" s="468"/>
      <c r="AA9" s="468"/>
      <c r="AB9" s="177"/>
      <c r="AC9" s="472"/>
      <c r="AD9" s="470"/>
      <c r="AE9" s="472"/>
      <c r="AF9" s="470"/>
      <c r="AG9" s="213"/>
      <c r="AH9" s="468"/>
      <c r="AI9" s="468"/>
      <c r="AJ9" s="468" t="s">
        <v>557</v>
      </c>
      <c r="AK9" s="468"/>
      <c r="AL9" s="468"/>
      <c r="AM9" s="209"/>
      <c r="AN9" s="472"/>
      <c r="AO9" s="470"/>
      <c r="AP9" s="472"/>
      <c r="AQ9" s="470"/>
      <c r="AR9" s="213"/>
      <c r="AS9" s="468"/>
      <c r="AT9" s="468"/>
      <c r="AU9" s="468" t="s">
        <v>557</v>
      </c>
      <c r="AV9" s="468"/>
      <c r="AW9" s="468"/>
      <c r="AX9" s="209"/>
      <c r="AY9" s="472"/>
      <c r="AZ9" s="470"/>
      <c r="BA9" s="472"/>
      <c r="BB9" s="470"/>
      <c r="BC9" s="180"/>
      <c r="BD9" s="468"/>
      <c r="BE9" s="468"/>
      <c r="BF9" s="468" t="s">
        <v>557</v>
      </c>
      <c r="BG9" s="468"/>
      <c r="BH9" s="468"/>
      <c r="BI9" s="177"/>
      <c r="BJ9" s="472"/>
      <c r="BK9" s="470"/>
      <c r="BL9" s="472"/>
      <c r="BM9" s="454"/>
      <c r="BN9" s="471"/>
      <c r="BO9" s="471"/>
      <c r="BP9" s="454"/>
      <c r="BQ9" s="470"/>
      <c r="BR9" s="472"/>
      <c r="BS9" s="454"/>
      <c r="BT9" s="471"/>
      <c r="BU9" s="471"/>
      <c r="BV9" s="454"/>
      <c r="BW9" s="470"/>
      <c r="BX9" s="473"/>
      <c r="BY9" s="474"/>
      <c r="BZ9" s="471"/>
      <c r="CA9" s="471"/>
      <c r="CB9" s="474"/>
      <c r="CC9" s="479"/>
      <c r="CD9" s="488"/>
      <c r="CE9" s="488"/>
      <c r="DO9" s="480"/>
      <c r="DP9" s="481"/>
      <c r="DQ9" s="481"/>
      <c r="DR9" s="481"/>
      <c r="DS9" s="481"/>
      <c r="DT9" s="481"/>
      <c r="DU9" s="481"/>
      <c r="DV9" s="482"/>
      <c r="DW9" s="496"/>
      <c r="DX9" s="497"/>
      <c r="DY9" s="497"/>
      <c r="DZ9" s="497"/>
      <c r="EA9" s="497"/>
      <c r="EB9" s="497"/>
      <c r="EC9" s="497"/>
      <c r="ED9" s="497"/>
      <c r="EE9" s="497"/>
      <c r="EF9" s="498"/>
      <c r="EG9" s="454"/>
      <c r="EH9" s="470"/>
      <c r="EI9" s="183"/>
      <c r="EJ9" s="454" t="b">
        <f>IF(W9&gt;Z9,"1",IF(W9&lt;Z9,"0"))</f>
        <v>0</v>
      </c>
      <c r="EK9" s="454"/>
      <c r="EL9" s="454" t="b">
        <f>IF(W9&lt;Z9,"1",IF(W9&gt;Z9,"0"))</f>
        <v>0</v>
      </c>
      <c r="EM9" s="454"/>
      <c r="EN9" s="182"/>
      <c r="EO9" s="472"/>
      <c r="EP9" s="470"/>
      <c r="EQ9" s="472"/>
      <c r="ER9" s="470"/>
      <c r="ES9" s="183"/>
      <c r="ET9" s="454" t="b">
        <f>IF(AH9&gt;AK9,"1",IF(AH9&lt;AK9,"0"))</f>
        <v>0</v>
      </c>
      <c r="EU9" s="454"/>
      <c r="EV9" s="454" t="b">
        <f>IF(AH9&lt;AK9,"1",IF(AH9&gt;AK9,"0"))</f>
        <v>0</v>
      </c>
      <c r="EW9" s="454"/>
      <c r="EX9" s="182"/>
      <c r="EY9" s="472"/>
      <c r="EZ9" s="470"/>
      <c r="FA9" s="472"/>
      <c r="FB9" s="470"/>
      <c r="FC9" s="183"/>
      <c r="FD9" s="454" t="b">
        <f>IF(AS9&gt;AV9,"1",IF(AS9&lt;AV9,"0"))</f>
        <v>0</v>
      </c>
      <c r="FE9" s="454"/>
      <c r="FF9" s="454" t="b">
        <f>IF(AS9&lt;AV9,"1",IF(AS9&gt;AV9,"0"))</f>
        <v>0</v>
      </c>
      <c r="FG9" s="454"/>
      <c r="FH9" s="182"/>
      <c r="FI9" s="472"/>
      <c r="FJ9" s="470"/>
      <c r="FK9" s="472"/>
      <c r="FL9" s="470"/>
      <c r="FM9" s="183"/>
      <c r="FN9" s="454" t="b">
        <f>IF(BD9&gt;BG9,"1",IF(BD9&lt;BG9,"0"))</f>
        <v>0</v>
      </c>
      <c r="FO9" s="454"/>
      <c r="FP9" s="454" t="b">
        <f>IF(BD9&lt;BG9,"1",IF(BD9&gt;BG9,"0"))</f>
        <v>0</v>
      </c>
      <c r="FQ9" s="454"/>
      <c r="FR9" s="182"/>
      <c r="FS9" s="472"/>
      <c r="FT9" s="470"/>
      <c r="FU9" s="472"/>
      <c r="FV9" s="454"/>
      <c r="FW9" s="471"/>
      <c r="FX9" s="471"/>
      <c r="FY9" s="454"/>
      <c r="FZ9" s="470"/>
      <c r="GA9" s="472"/>
      <c r="GB9" s="454"/>
      <c r="GC9" s="471"/>
      <c r="GD9" s="471"/>
      <c r="GE9" s="454"/>
      <c r="GF9" s="470"/>
      <c r="GG9" s="473"/>
      <c r="GH9" s="474"/>
      <c r="GI9" s="471"/>
      <c r="GJ9" s="471"/>
      <c r="GK9" s="474"/>
      <c r="GL9" s="479"/>
      <c r="GM9" s="437"/>
      <c r="GN9" s="437"/>
      <c r="GR9" s="513"/>
      <c r="GS9" s="188">
        <f>FU36*1000</f>
        <v>0</v>
      </c>
      <c r="GT9" s="189">
        <f>RANK(GS9,GS6:GS10)</f>
        <v>1</v>
      </c>
      <c r="GU9" s="190"/>
      <c r="GV9" s="191"/>
      <c r="GW9" s="192"/>
    </row>
    <row r="10" spans="1:205" ht="6" customHeight="1" x14ac:dyDescent="0.15">
      <c r="A10" s="568"/>
      <c r="B10" s="569"/>
      <c r="C10" s="569"/>
      <c r="D10" s="569"/>
      <c r="E10" s="569"/>
      <c r="F10" s="569"/>
      <c r="G10" s="569"/>
      <c r="H10" s="570"/>
      <c r="I10" s="496"/>
      <c r="J10" s="497"/>
      <c r="K10" s="497"/>
      <c r="L10" s="497"/>
      <c r="M10" s="497"/>
      <c r="N10" s="497"/>
      <c r="O10" s="497"/>
      <c r="P10" s="497"/>
      <c r="Q10" s="497"/>
      <c r="R10" s="497"/>
      <c r="S10" s="498"/>
      <c r="T10" s="454"/>
      <c r="U10" s="470"/>
      <c r="V10" s="180"/>
      <c r="W10" s="468"/>
      <c r="X10" s="468"/>
      <c r="Y10" s="444"/>
      <c r="Z10" s="468"/>
      <c r="AA10" s="468"/>
      <c r="AB10" s="177"/>
      <c r="AC10" s="472"/>
      <c r="AD10" s="470"/>
      <c r="AE10" s="472"/>
      <c r="AF10" s="470"/>
      <c r="AG10" s="213"/>
      <c r="AH10" s="468"/>
      <c r="AI10" s="468"/>
      <c r="AJ10" s="444"/>
      <c r="AK10" s="468"/>
      <c r="AL10" s="468"/>
      <c r="AM10" s="209"/>
      <c r="AN10" s="472"/>
      <c r="AO10" s="470"/>
      <c r="AP10" s="472"/>
      <c r="AQ10" s="470"/>
      <c r="AR10" s="213"/>
      <c r="AS10" s="468"/>
      <c r="AT10" s="468"/>
      <c r="AU10" s="444"/>
      <c r="AV10" s="468"/>
      <c r="AW10" s="468"/>
      <c r="AX10" s="209"/>
      <c r="AY10" s="472"/>
      <c r="AZ10" s="470"/>
      <c r="BA10" s="472"/>
      <c r="BB10" s="470"/>
      <c r="BC10" s="180"/>
      <c r="BD10" s="468"/>
      <c r="BE10" s="468"/>
      <c r="BF10" s="444"/>
      <c r="BG10" s="468"/>
      <c r="BH10" s="468"/>
      <c r="BI10" s="177"/>
      <c r="BJ10" s="472"/>
      <c r="BK10" s="470"/>
      <c r="BL10" s="446"/>
      <c r="BM10" s="444"/>
      <c r="BN10" s="444"/>
      <c r="BO10" s="444"/>
      <c r="BP10" s="444"/>
      <c r="BQ10" s="447"/>
      <c r="BR10" s="446"/>
      <c r="BS10" s="444"/>
      <c r="BT10" s="444"/>
      <c r="BU10" s="444"/>
      <c r="BV10" s="444"/>
      <c r="BW10" s="447"/>
      <c r="BX10" s="446"/>
      <c r="BY10" s="444"/>
      <c r="BZ10" s="444"/>
      <c r="CA10" s="444"/>
      <c r="CB10" s="444"/>
      <c r="CC10" s="447"/>
      <c r="CD10" s="488"/>
      <c r="CE10" s="488"/>
      <c r="DO10" s="480"/>
      <c r="DP10" s="481"/>
      <c r="DQ10" s="481"/>
      <c r="DR10" s="481"/>
      <c r="DS10" s="481"/>
      <c r="DT10" s="481"/>
      <c r="DU10" s="481"/>
      <c r="DV10" s="482"/>
      <c r="DW10" s="496"/>
      <c r="DX10" s="497"/>
      <c r="DY10" s="497"/>
      <c r="DZ10" s="497"/>
      <c r="EA10" s="497"/>
      <c r="EB10" s="497"/>
      <c r="EC10" s="497"/>
      <c r="ED10" s="497"/>
      <c r="EE10" s="497"/>
      <c r="EF10" s="498"/>
      <c r="EG10" s="454"/>
      <c r="EH10" s="470"/>
      <c r="EI10" s="183"/>
      <c r="EJ10" s="454"/>
      <c r="EK10" s="454"/>
      <c r="EL10" s="454"/>
      <c r="EM10" s="454"/>
      <c r="EN10" s="182"/>
      <c r="EO10" s="472"/>
      <c r="EP10" s="470"/>
      <c r="EQ10" s="472"/>
      <c r="ER10" s="470"/>
      <c r="ES10" s="183"/>
      <c r="ET10" s="454"/>
      <c r="EU10" s="454"/>
      <c r="EV10" s="454"/>
      <c r="EW10" s="454"/>
      <c r="EX10" s="182"/>
      <c r="EY10" s="472"/>
      <c r="EZ10" s="470"/>
      <c r="FA10" s="472"/>
      <c r="FB10" s="470"/>
      <c r="FC10" s="183"/>
      <c r="FD10" s="454"/>
      <c r="FE10" s="454"/>
      <c r="FF10" s="454"/>
      <c r="FG10" s="454"/>
      <c r="FH10" s="182"/>
      <c r="FI10" s="472"/>
      <c r="FJ10" s="470"/>
      <c r="FK10" s="472"/>
      <c r="FL10" s="470"/>
      <c r="FM10" s="183"/>
      <c r="FN10" s="454"/>
      <c r="FO10" s="454"/>
      <c r="FP10" s="454"/>
      <c r="FQ10" s="454"/>
      <c r="FR10" s="182"/>
      <c r="FS10" s="472"/>
      <c r="FT10" s="470"/>
      <c r="FU10" s="180"/>
      <c r="FZ10" s="177"/>
      <c r="GA10" s="180"/>
      <c r="GF10" s="177"/>
      <c r="GM10" s="437"/>
      <c r="GN10" s="437"/>
      <c r="GS10" s="188">
        <f>FU44*1000</f>
        <v>0</v>
      </c>
      <c r="GT10" s="189">
        <f>RANK(GS10,GS6:GS10)</f>
        <v>1</v>
      </c>
    </row>
    <row r="11" spans="1:205" ht="6" customHeight="1" x14ac:dyDescent="0.15">
      <c r="A11" s="568"/>
      <c r="B11" s="569"/>
      <c r="C11" s="569"/>
      <c r="D11" s="569"/>
      <c r="E11" s="569"/>
      <c r="F11" s="569"/>
      <c r="G11" s="569"/>
      <c r="H11" s="570"/>
      <c r="I11" s="496"/>
      <c r="J11" s="497"/>
      <c r="K11" s="497"/>
      <c r="L11" s="497"/>
      <c r="M11" s="497"/>
      <c r="N11" s="497"/>
      <c r="O11" s="497"/>
      <c r="P11" s="497"/>
      <c r="Q11" s="497"/>
      <c r="R11" s="497"/>
      <c r="S11" s="498"/>
      <c r="T11" s="454"/>
      <c r="U11" s="470"/>
      <c r="V11" s="180"/>
      <c r="W11" s="468"/>
      <c r="X11" s="468"/>
      <c r="Y11" s="468" t="s">
        <v>557</v>
      </c>
      <c r="Z11" s="468"/>
      <c r="AA11" s="468"/>
      <c r="AB11" s="177"/>
      <c r="AC11" s="472"/>
      <c r="AD11" s="470"/>
      <c r="AE11" s="472"/>
      <c r="AF11" s="470"/>
      <c r="AG11" s="213"/>
      <c r="AH11" s="468"/>
      <c r="AI11" s="468"/>
      <c r="AJ11" s="468" t="s">
        <v>557</v>
      </c>
      <c r="AK11" s="468"/>
      <c r="AL11" s="468"/>
      <c r="AM11" s="209"/>
      <c r="AN11" s="472"/>
      <c r="AO11" s="470"/>
      <c r="AP11" s="472"/>
      <c r="AQ11" s="470"/>
      <c r="AR11" s="213"/>
      <c r="AS11" s="468"/>
      <c r="AT11" s="468"/>
      <c r="AU11" s="468" t="s">
        <v>557</v>
      </c>
      <c r="AV11" s="468"/>
      <c r="AW11" s="468"/>
      <c r="AX11" s="209"/>
      <c r="AY11" s="472"/>
      <c r="AZ11" s="470"/>
      <c r="BA11" s="472"/>
      <c r="BB11" s="470"/>
      <c r="BC11" s="180"/>
      <c r="BD11" s="468"/>
      <c r="BE11" s="468"/>
      <c r="BF11" s="468" t="s">
        <v>557</v>
      </c>
      <c r="BG11" s="468"/>
      <c r="BH11" s="468"/>
      <c r="BI11" s="177"/>
      <c r="BJ11" s="472"/>
      <c r="BK11" s="470"/>
      <c r="BL11" s="475"/>
      <c r="BM11" s="476"/>
      <c r="BN11" s="476"/>
      <c r="BO11" s="476"/>
      <c r="BP11" s="476"/>
      <c r="BQ11" s="477"/>
      <c r="BR11" s="475"/>
      <c r="BS11" s="476"/>
      <c r="BT11" s="476"/>
      <c r="BU11" s="476"/>
      <c r="BV11" s="476"/>
      <c r="BW11" s="477"/>
      <c r="BX11" s="475"/>
      <c r="BY11" s="476"/>
      <c r="BZ11" s="476"/>
      <c r="CA11" s="476"/>
      <c r="CB11" s="476"/>
      <c r="CC11" s="477"/>
      <c r="CD11" s="488"/>
      <c r="CE11" s="488"/>
      <c r="DO11" s="480"/>
      <c r="DP11" s="481"/>
      <c r="DQ11" s="481"/>
      <c r="DR11" s="481"/>
      <c r="DS11" s="481"/>
      <c r="DT11" s="481"/>
      <c r="DU11" s="481"/>
      <c r="DV11" s="482"/>
      <c r="DW11" s="496"/>
      <c r="DX11" s="497"/>
      <c r="DY11" s="497"/>
      <c r="DZ11" s="497"/>
      <c r="EA11" s="497"/>
      <c r="EB11" s="497"/>
      <c r="EC11" s="497"/>
      <c r="ED11" s="497"/>
      <c r="EE11" s="497"/>
      <c r="EF11" s="498"/>
      <c r="EG11" s="454"/>
      <c r="EH11" s="470"/>
      <c r="EI11" s="183"/>
      <c r="EJ11" s="454" t="b">
        <f>IF(W11&gt;Z11,"1",IF(W11&lt;Z11,"0"))</f>
        <v>0</v>
      </c>
      <c r="EK11" s="454"/>
      <c r="EL11" s="454" t="b">
        <f>IF(W11&lt;Z11,"1",IF(W11&gt;Z11,"0"))</f>
        <v>0</v>
      </c>
      <c r="EM11" s="454"/>
      <c r="EN11" s="182"/>
      <c r="EO11" s="472"/>
      <c r="EP11" s="470"/>
      <c r="EQ11" s="472"/>
      <c r="ER11" s="470"/>
      <c r="ES11" s="183"/>
      <c r="ET11" s="454" t="b">
        <f>IF(AH11&gt;AK11,"1",IF(AH11&lt;AK11,"0"))</f>
        <v>0</v>
      </c>
      <c r="EU11" s="454"/>
      <c r="EV11" s="454" t="b">
        <f>IF(AH11&lt;AK11,"1",IF(AH11&gt;AK11,"0"))</f>
        <v>0</v>
      </c>
      <c r="EW11" s="454"/>
      <c r="EX11" s="182"/>
      <c r="EY11" s="472"/>
      <c r="EZ11" s="470"/>
      <c r="FA11" s="472"/>
      <c r="FB11" s="470"/>
      <c r="FC11" s="183"/>
      <c r="FD11" s="454" t="b">
        <f>IF(AS11&gt;AV11,"1",IF(AS11&lt;AV11,"0"))</f>
        <v>0</v>
      </c>
      <c r="FE11" s="454"/>
      <c r="FF11" s="454" t="b">
        <f>IF(AS11&lt;AV11,"1",IF(AS11&gt;AV11,"0"))</f>
        <v>0</v>
      </c>
      <c r="FG11" s="454"/>
      <c r="FH11" s="182"/>
      <c r="FI11" s="472"/>
      <c r="FJ11" s="470"/>
      <c r="FK11" s="472"/>
      <c r="FL11" s="470"/>
      <c r="FM11" s="183"/>
      <c r="FN11" s="454" t="b">
        <f>IF(BD11&gt;BG11,"1",IF(BD11&lt;BG11,"0"))</f>
        <v>0</v>
      </c>
      <c r="FO11" s="454"/>
      <c r="FP11" s="454" t="b">
        <f>IF(BD11&lt;BG11,"1",IF(BD11&gt;BG11,"0"))</f>
        <v>0</v>
      </c>
      <c r="FQ11" s="454"/>
      <c r="FR11" s="182"/>
      <c r="FS11" s="472"/>
      <c r="FT11" s="470"/>
      <c r="FU11" s="180"/>
      <c r="FZ11" s="177"/>
      <c r="GA11" s="180"/>
      <c r="GF11" s="177"/>
      <c r="GM11" s="437"/>
      <c r="GN11" s="437"/>
      <c r="GT11" s="190"/>
    </row>
    <row r="12" spans="1:205" ht="6" customHeight="1" x14ac:dyDescent="0.15">
      <c r="A12" s="225"/>
      <c r="B12" s="223"/>
      <c r="C12" s="223"/>
      <c r="D12" s="223"/>
      <c r="E12" s="223"/>
      <c r="F12" s="223"/>
      <c r="G12" s="223"/>
      <c r="H12" s="224"/>
      <c r="I12" s="496"/>
      <c r="J12" s="497"/>
      <c r="K12" s="497"/>
      <c r="L12" s="497"/>
      <c r="M12" s="497"/>
      <c r="N12" s="497"/>
      <c r="O12" s="497"/>
      <c r="P12" s="497"/>
      <c r="Q12" s="497"/>
      <c r="R12" s="497"/>
      <c r="S12" s="498"/>
      <c r="V12" s="196"/>
      <c r="W12" s="468"/>
      <c r="X12" s="468"/>
      <c r="Y12" s="444"/>
      <c r="Z12" s="468"/>
      <c r="AA12" s="468"/>
      <c r="AB12" s="197"/>
      <c r="AD12" s="177"/>
      <c r="AE12" s="213"/>
      <c r="AF12" s="208"/>
      <c r="AG12" s="215"/>
      <c r="AH12" s="468"/>
      <c r="AI12" s="468"/>
      <c r="AJ12" s="444"/>
      <c r="AK12" s="468"/>
      <c r="AL12" s="468"/>
      <c r="AM12" s="216"/>
      <c r="AN12" s="208"/>
      <c r="AO12" s="209"/>
      <c r="AP12" s="213"/>
      <c r="AQ12" s="208"/>
      <c r="AR12" s="215"/>
      <c r="AS12" s="468"/>
      <c r="AT12" s="468"/>
      <c r="AU12" s="444"/>
      <c r="AV12" s="468"/>
      <c r="AW12" s="468"/>
      <c r="AX12" s="216"/>
      <c r="AY12" s="208"/>
      <c r="AZ12" s="209"/>
      <c r="BA12" s="180"/>
      <c r="BC12" s="196"/>
      <c r="BD12" s="468"/>
      <c r="BE12" s="468"/>
      <c r="BF12" s="444"/>
      <c r="BG12" s="468"/>
      <c r="BH12" s="468"/>
      <c r="BI12" s="197"/>
      <c r="BK12" s="177"/>
      <c r="BL12" s="455"/>
      <c r="BM12" s="456"/>
      <c r="BN12" s="456"/>
      <c r="BO12" s="456"/>
      <c r="BP12" s="456"/>
      <c r="BQ12" s="457"/>
      <c r="BR12" s="461"/>
      <c r="BS12" s="462"/>
      <c r="BT12" s="462"/>
      <c r="BU12" s="462"/>
      <c r="BV12" s="462"/>
      <c r="BW12" s="463"/>
      <c r="BX12" s="448"/>
      <c r="BY12" s="456"/>
      <c r="BZ12" s="456"/>
      <c r="CA12" s="456"/>
      <c r="CB12" s="456"/>
      <c r="CC12" s="457"/>
      <c r="CD12" s="488"/>
      <c r="CE12" s="488"/>
      <c r="DO12" s="198"/>
      <c r="DP12" s="178"/>
      <c r="DQ12" s="178"/>
      <c r="DR12" s="178"/>
      <c r="DS12" s="178"/>
      <c r="DT12" s="178"/>
      <c r="DU12" s="178"/>
      <c r="DV12" s="179"/>
      <c r="DW12" s="496"/>
      <c r="DX12" s="497"/>
      <c r="DY12" s="497"/>
      <c r="DZ12" s="497"/>
      <c r="EA12" s="497"/>
      <c r="EB12" s="497"/>
      <c r="EC12" s="497"/>
      <c r="ED12" s="497"/>
      <c r="EE12" s="497"/>
      <c r="EF12" s="498"/>
      <c r="EG12" s="181"/>
      <c r="EH12" s="181"/>
      <c r="EI12" s="199"/>
      <c r="EJ12" s="454"/>
      <c r="EK12" s="454"/>
      <c r="EL12" s="454"/>
      <c r="EM12" s="454"/>
      <c r="EN12" s="200"/>
      <c r="EO12" s="181"/>
      <c r="EP12" s="182"/>
      <c r="EQ12" s="183"/>
      <c r="ER12" s="181"/>
      <c r="ES12" s="199"/>
      <c r="ET12" s="454"/>
      <c r="EU12" s="454"/>
      <c r="EV12" s="454"/>
      <c r="EW12" s="454"/>
      <c r="EX12" s="200"/>
      <c r="EY12" s="181"/>
      <c r="EZ12" s="182"/>
      <c r="FA12" s="183"/>
      <c r="FB12" s="181"/>
      <c r="FC12" s="199"/>
      <c r="FD12" s="454"/>
      <c r="FE12" s="454"/>
      <c r="FF12" s="454"/>
      <c r="FG12" s="454"/>
      <c r="FH12" s="200"/>
      <c r="FI12" s="181"/>
      <c r="FJ12" s="182"/>
      <c r="FK12" s="183"/>
      <c r="FL12" s="181"/>
      <c r="FM12" s="199"/>
      <c r="FN12" s="454"/>
      <c r="FO12" s="454"/>
      <c r="FP12" s="454"/>
      <c r="FQ12" s="454"/>
      <c r="FR12" s="200"/>
      <c r="FS12" s="181"/>
      <c r="FT12" s="182"/>
      <c r="FU12" s="455">
        <f>IF(FY8=0,FU8,FU8/FY8)</f>
        <v>0</v>
      </c>
      <c r="FV12" s="483"/>
      <c r="FW12" s="483"/>
      <c r="FX12" s="483"/>
      <c r="FY12" s="483"/>
      <c r="FZ12" s="484"/>
      <c r="GA12" s="455" t="str">
        <f>GV12</f>
        <v>MAX</v>
      </c>
      <c r="GB12" s="483"/>
      <c r="GC12" s="483"/>
      <c r="GD12" s="483"/>
      <c r="GE12" s="483"/>
      <c r="GF12" s="484"/>
      <c r="GG12" s="448" t="e">
        <f>GG8/GK8</f>
        <v>#DIV/0!</v>
      </c>
      <c r="GH12" s="449"/>
      <c r="GI12" s="449"/>
      <c r="GJ12" s="449"/>
      <c r="GK12" s="449"/>
      <c r="GL12" s="450"/>
      <c r="GM12" s="437"/>
      <c r="GN12" s="437"/>
      <c r="GR12" s="513" t="s">
        <v>551</v>
      </c>
      <c r="GS12" s="201">
        <f>GW12*100</f>
        <v>800</v>
      </c>
      <c r="GT12" s="189">
        <f>RANK(GS12,GS12:GS16)</f>
        <v>1</v>
      </c>
      <c r="GV12" s="202" t="str">
        <f>IF(GE8=0,"MAX",GA8/GE8)</f>
        <v>MAX</v>
      </c>
      <c r="GW12">
        <f>IF(GA12="MAX",8,GA8-GE8)</f>
        <v>8</v>
      </c>
    </row>
    <row r="13" spans="1:205" ht="6" customHeight="1" x14ac:dyDescent="0.15">
      <c r="A13" s="226"/>
      <c r="B13" s="227"/>
      <c r="C13" s="227"/>
      <c r="D13" s="227"/>
      <c r="E13" s="227"/>
      <c r="F13" s="227"/>
      <c r="G13" s="227"/>
      <c r="H13" s="228"/>
      <c r="I13" s="499"/>
      <c r="J13" s="500"/>
      <c r="K13" s="500"/>
      <c r="L13" s="500"/>
      <c r="M13" s="500"/>
      <c r="N13" s="500"/>
      <c r="O13" s="500"/>
      <c r="P13" s="500"/>
      <c r="Q13" s="500"/>
      <c r="R13" s="500"/>
      <c r="S13" s="501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197"/>
      <c r="AE13" s="215"/>
      <c r="AF13" s="217"/>
      <c r="AG13" s="217"/>
      <c r="AH13" s="217"/>
      <c r="AI13" s="217"/>
      <c r="AJ13" s="217"/>
      <c r="AK13" s="217"/>
      <c r="AL13" s="217"/>
      <c r="AM13" s="217"/>
      <c r="AN13" s="217"/>
      <c r="AO13" s="216"/>
      <c r="AP13" s="215"/>
      <c r="AQ13" s="217"/>
      <c r="AR13" s="217"/>
      <c r="AS13" s="217"/>
      <c r="AT13" s="217"/>
      <c r="AU13" s="217"/>
      <c r="AV13" s="217"/>
      <c r="AW13" s="217"/>
      <c r="AX13" s="217"/>
      <c r="AY13" s="217"/>
      <c r="AZ13" s="216"/>
      <c r="BA13" s="196"/>
      <c r="BB13" s="203"/>
      <c r="BC13" s="203"/>
      <c r="BD13" s="203"/>
      <c r="BE13" s="203"/>
      <c r="BF13" s="203"/>
      <c r="BG13" s="203"/>
      <c r="BH13" s="203"/>
      <c r="BI13" s="203"/>
      <c r="BJ13" s="203"/>
      <c r="BK13" s="197"/>
      <c r="BL13" s="458"/>
      <c r="BM13" s="459"/>
      <c r="BN13" s="459"/>
      <c r="BO13" s="459"/>
      <c r="BP13" s="459"/>
      <c r="BQ13" s="460"/>
      <c r="BR13" s="464"/>
      <c r="BS13" s="465"/>
      <c r="BT13" s="465"/>
      <c r="BU13" s="465"/>
      <c r="BV13" s="465"/>
      <c r="BW13" s="466"/>
      <c r="BX13" s="458"/>
      <c r="BY13" s="459"/>
      <c r="BZ13" s="459"/>
      <c r="CA13" s="459"/>
      <c r="CB13" s="459"/>
      <c r="CC13" s="460"/>
      <c r="CD13" s="488"/>
      <c r="CE13" s="488"/>
      <c r="DO13" s="204"/>
      <c r="DP13" s="205"/>
      <c r="DQ13" s="205"/>
      <c r="DR13" s="205"/>
      <c r="DS13" s="205"/>
      <c r="DT13" s="205"/>
      <c r="DU13" s="205"/>
      <c r="DV13" s="206"/>
      <c r="DW13" s="499"/>
      <c r="DX13" s="500"/>
      <c r="DY13" s="500"/>
      <c r="DZ13" s="500"/>
      <c r="EA13" s="500"/>
      <c r="EB13" s="500"/>
      <c r="EC13" s="500"/>
      <c r="ED13" s="500"/>
      <c r="EE13" s="500"/>
      <c r="EF13" s="501"/>
      <c r="EG13" s="207"/>
      <c r="EH13" s="207"/>
      <c r="EI13" s="207"/>
      <c r="EJ13" s="207"/>
      <c r="EK13" s="207"/>
      <c r="EL13" s="207"/>
      <c r="EM13" s="207"/>
      <c r="EN13" s="207"/>
      <c r="EO13" s="207"/>
      <c r="EP13" s="200"/>
      <c r="EQ13" s="199"/>
      <c r="ER13" s="207"/>
      <c r="ES13" s="207"/>
      <c r="ET13" s="207"/>
      <c r="EU13" s="207"/>
      <c r="EV13" s="207"/>
      <c r="EW13" s="207"/>
      <c r="EX13" s="207"/>
      <c r="EY13" s="207"/>
      <c r="EZ13" s="200"/>
      <c r="FA13" s="199"/>
      <c r="FB13" s="207"/>
      <c r="FC13" s="207"/>
      <c r="FD13" s="207"/>
      <c r="FE13" s="207"/>
      <c r="FF13" s="207"/>
      <c r="FG13" s="207"/>
      <c r="FH13" s="207"/>
      <c r="FI13" s="207"/>
      <c r="FJ13" s="200"/>
      <c r="FK13" s="199"/>
      <c r="FL13" s="207"/>
      <c r="FM13" s="207"/>
      <c r="FN13" s="207"/>
      <c r="FO13" s="207"/>
      <c r="FP13" s="207"/>
      <c r="FQ13" s="207"/>
      <c r="FR13" s="207"/>
      <c r="FS13" s="207"/>
      <c r="FT13" s="200"/>
      <c r="FU13" s="485"/>
      <c r="FV13" s="486"/>
      <c r="FW13" s="486"/>
      <c r="FX13" s="486"/>
      <c r="FY13" s="486"/>
      <c r="FZ13" s="487"/>
      <c r="GA13" s="485"/>
      <c r="GB13" s="486"/>
      <c r="GC13" s="486"/>
      <c r="GD13" s="486"/>
      <c r="GE13" s="486"/>
      <c r="GF13" s="487"/>
      <c r="GG13" s="451"/>
      <c r="GH13" s="452"/>
      <c r="GI13" s="452"/>
      <c r="GJ13" s="452"/>
      <c r="GK13" s="452"/>
      <c r="GL13" s="453"/>
      <c r="GM13" s="437"/>
      <c r="GN13" s="437"/>
      <c r="GR13" s="513"/>
      <c r="GS13" s="201">
        <f>GW13*100</f>
        <v>800</v>
      </c>
      <c r="GT13" s="189">
        <f>RANK(GS13,GS12:GS16)</f>
        <v>1</v>
      </c>
      <c r="GV13" s="202" t="str">
        <f>IF(GE16=0,"MAX",GA16/GE16)</f>
        <v>MAX</v>
      </c>
      <c r="GW13">
        <f>IF(GA20="MAX",8,GA16-GE16)</f>
        <v>8</v>
      </c>
    </row>
    <row r="14" spans="1:205" ht="6" customHeight="1" x14ac:dyDescent="0.15">
      <c r="A14" s="561">
        <v>2</v>
      </c>
      <c r="B14" s="562"/>
      <c r="C14" s="229"/>
      <c r="D14" s="229"/>
      <c r="E14" s="229"/>
      <c r="F14" s="229"/>
      <c r="G14" s="229"/>
      <c r="H14" s="230"/>
      <c r="S14" s="177"/>
      <c r="T14" s="493"/>
      <c r="U14" s="494"/>
      <c r="V14" s="494"/>
      <c r="W14" s="494"/>
      <c r="X14" s="494"/>
      <c r="Y14" s="494"/>
      <c r="Z14" s="494"/>
      <c r="AA14" s="494"/>
      <c r="AB14" s="494"/>
      <c r="AC14" s="494"/>
      <c r="AD14" s="495"/>
      <c r="AE14" s="186"/>
      <c r="AF14" s="173"/>
      <c r="AG14" s="173"/>
      <c r="AH14" s="173"/>
      <c r="AI14" s="173"/>
      <c r="AJ14" s="173"/>
      <c r="AK14" s="173"/>
      <c r="AL14" s="173"/>
      <c r="AM14" s="173"/>
      <c r="AN14" s="442" t="s">
        <v>583</v>
      </c>
      <c r="AO14" s="443"/>
      <c r="AP14" s="186"/>
      <c r="AQ14" s="173"/>
      <c r="AR14" s="173"/>
      <c r="AS14" s="173"/>
      <c r="AT14" s="173"/>
      <c r="AU14" s="173"/>
      <c r="AV14" s="173"/>
      <c r="AW14" s="173"/>
      <c r="AX14" s="173"/>
      <c r="AY14" s="442" t="s">
        <v>584</v>
      </c>
      <c r="AZ14" s="443"/>
      <c r="BA14" s="193"/>
      <c r="BB14" s="210"/>
      <c r="BC14" s="210"/>
      <c r="BD14" s="210"/>
      <c r="BE14" s="210"/>
      <c r="BF14" s="210"/>
      <c r="BG14" s="210"/>
      <c r="BH14" s="210"/>
      <c r="BI14" s="210"/>
      <c r="BJ14" s="575" t="s">
        <v>585</v>
      </c>
      <c r="BK14" s="576"/>
      <c r="BL14" s="441"/>
      <c r="BM14" s="442"/>
      <c r="BN14" s="442"/>
      <c r="BO14" s="442"/>
      <c r="BP14" s="442"/>
      <c r="BQ14" s="443"/>
      <c r="BR14" s="441"/>
      <c r="BS14" s="442"/>
      <c r="BT14" s="442"/>
      <c r="BU14" s="442"/>
      <c r="BV14" s="442"/>
      <c r="BW14" s="443"/>
      <c r="BX14" s="441"/>
      <c r="BY14" s="442"/>
      <c r="BZ14" s="442"/>
      <c r="CA14" s="442"/>
      <c r="CB14" s="442"/>
      <c r="CC14" s="443"/>
      <c r="CD14" s="488"/>
      <c r="CE14" s="488"/>
      <c r="DO14" s="489">
        <v>2</v>
      </c>
      <c r="DP14" s="490"/>
      <c r="DQ14" s="175"/>
      <c r="DR14" s="175"/>
      <c r="DS14" s="175"/>
      <c r="DT14" s="175"/>
      <c r="DU14" s="175"/>
      <c r="DV14" s="176"/>
      <c r="DW14" s="208"/>
      <c r="DX14" s="208"/>
      <c r="DY14" s="208"/>
      <c r="DZ14" s="208"/>
      <c r="EA14" s="208"/>
      <c r="EB14" s="208"/>
      <c r="EC14" s="208"/>
      <c r="ED14" s="208"/>
      <c r="EE14" s="208"/>
      <c r="EF14" s="209"/>
      <c r="EG14" s="493"/>
      <c r="EH14" s="494"/>
      <c r="EI14" s="494"/>
      <c r="EJ14" s="494"/>
      <c r="EK14" s="494"/>
      <c r="EL14" s="494"/>
      <c r="EM14" s="494"/>
      <c r="EN14" s="494"/>
      <c r="EO14" s="494"/>
      <c r="EP14" s="495"/>
      <c r="EQ14" s="193"/>
      <c r="ER14" s="210"/>
      <c r="ES14" s="210"/>
      <c r="ET14" s="210"/>
      <c r="EU14" s="210"/>
      <c r="EV14" s="210"/>
      <c r="EW14" s="210"/>
      <c r="EX14" s="210"/>
      <c r="EY14" s="210"/>
      <c r="EZ14" s="194"/>
      <c r="FA14" s="193"/>
      <c r="FB14" s="210"/>
      <c r="FC14" s="210"/>
      <c r="FD14" s="210"/>
      <c r="FE14" s="210"/>
      <c r="FF14" s="210"/>
      <c r="FG14" s="210"/>
      <c r="FH14" s="210"/>
      <c r="FI14" s="210"/>
      <c r="FJ14" s="194"/>
      <c r="FK14" s="193"/>
      <c r="FL14" s="210"/>
      <c r="FM14" s="210"/>
      <c r="FN14" s="210"/>
      <c r="FO14" s="210"/>
      <c r="FP14" s="210"/>
      <c r="FQ14" s="210"/>
      <c r="FR14" s="210"/>
      <c r="FS14" s="210"/>
      <c r="FT14" s="194"/>
      <c r="FU14" s="184">
        <f>COUNTIF(DW16,"=2")</f>
        <v>0</v>
      </c>
      <c r="FV14" s="185">
        <f>COUNTIF(EQ16,"=2")</f>
        <v>0</v>
      </c>
      <c r="FW14" s="185">
        <f>COUNTIF(FA16,"=2")</f>
        <v>0</v>
      </c>
      <c r="FX14" s="173">
        <f>COUNTIF(FK16,"=2")</f>
        <v>0</v>
      </c>
      <c r="FY14" s="173"/>
      <c r="FZ14" s="174"/>
      <c r="GA14" s="186"/>
      <c r="GB14" s="173"/>
      <c r="GC14" s="173"/>
      <c r="GD14" s="173"/>
      <c r="GE14" s="173"/>
      <c r="GF14" s="174"/>
      <c r="GG14" s="187">
        <f>SUM(L15:M20)</f>
        <v>0</v>
      </c>
      <c r="GH14" s="187">
        <f>SUM(AH15:AI20)</f>
        <v>0</v>
      </c>
      <c r="GI14" s="187">
        <f>SUM(AS15:AT20)</f>
        <v>0</v>
      </c>
      <c r="GJ14">
        <f>SUM(BD15:BE20)</f>
        <v>0</v>
      </c>
      <c r="GM14" s="437" t="e">
        <f>GT25</f>
        <v>#DIV/0!</v>
      </c>
      <c r="GN14" s="437"/>
      <c r="GR14" s="513"/>
      <c r="GS14" s="201">
        <f>GW14*100</f>
        <v>800</v>
      </c>
      <c r="GT14" s="189">
        <f>RANK(GS14,GS12:GS16)</f>
        <v>1</v>
      </c>
      <c r="GV14" s="202" t="str">
        <f>IF(GE24=0,"MAX",GA24/GE24)</f>
        <v>MAX</v>
      </c>
      <c r="GW14">
        <f>IF(GA28="MAX",8,GA24-GE24)</f>
        <v>8</v>
      </c>
    </row>
    <row r="15" spans="1:205" ht="6" customHeight="1" x14ac:dyDescent="0.15">
      <c r="A15" s="563"/>
      <c r="B15" s="564"/>
      <c r="C15" s="231"/>
      <c r="D15" s="231"/>
      <c r="E15" s="231"/>
      <c r="F15" s="231"/>
      <c r="G15" s="231"/>
      <c r="H15" s="232"/>
      <c r="K15" s="186"/>
      <c r="L15" s="454"/>
      <c r="M15" s="454"/>
      <c r="N15" s="468" t="s">
        <v>557</v>
      </c>
      <c r="O15" s="454"/>
      <c r="P15" s="454"/>
      <c r="Q15" s="174"/>
      <c r="S15" s="177"/>
      <c r="T15" s="496"/>
      <c r="U15" s="497"/>
      <c r="V15" s="497"/>
      <c r="W15" s="497"/>
      <c r="X15" s="497"/>
      <c r="Y15" s="497"/>
      <c r="Z15" s="497"/>
      <c r="AA15" s="497"/>
      <c r="AB15" s="497"/>
      <c r="AC15" s="497"/>
      <c r="AD15" s="498"/>
      <c r="AE15" s="180"/>
      <c r="AG15" s="186"/>
      <c r="AH15" s="468"/>
      <c r="AI15" s="468"/>
      <c r="AJ15" s="468" t="s">
        <v>557</v>
      </c>
      <c r="AK15" s="468"/>
      <c r="AL15" s="468"/>
      <c r="AM15" s="174"/>
      <c r="AN15" s="444"/>
      <c r="AO15" s="447"/>
      <c r="AP15" s="180"/>
      <c r="AR15" s="186"/>
      <c r="AS15" s="468"/>
      <c r="AT15" s="468"/>
      <c r="AU15" s="468" t="s">
        <v>557</v>
      </c>
      <c r="AV15" s="468"/>
      <c r="AW15" s="468"/>
      <c r="AX15" s="174"/>
      <c r="AY15" s="444"/>
      <c r="AZ15" s="447"/>
      <c r="BA15" s="183"/>
      <c r="BB15" s="181"/>
      <c r="BC15" s="193"/>
      <c r="BD15" s="468"/>
      <c r="BE15" s="468"/>
      <c r="BF15" s="468" t="s">
        <v>557</v>
      </c>
      <c r="BG15" s="468"/>
      <c r="BH15" s="468"/>
      <c r="BI15" s="194"/>
      <c r="BJ15" s="577"/>
      <c r="BK15" s="578"/>
      <c r="BL15" s="446"/>
      <c r="BM15" s="444"/>
      <c r="BN15" s="444"/>
      <c r="BO15" s="444"/>
      <c r="BP15" s="444"/>
      <c r="BQ15" s="447"/>
      <c r="BR15" s="446"/>
      <c r="BS15" s="444"/>
      <c r="BT15" s="444"/>
      <c r="BU15" s="444"/>
      <c r="BV15" s="444"/>
      <c r="BW15" s="447"/>
      <c r="BX15" s="446"/>
      <c r="BY15" s="444"/>
      <c r="BZ15" s="444"/>
      <c r="CA15" s="444"/>
      <c r="CB15" s="444"/>
      <c r="CC15" s="447"/>
      <c r="CD15" s="488"/>
      <c r="CE15" s="488"/>
      <c r="DO15" s="491"/>
      <c r="DP15" s="492"/>
      <c r="DQ15" s="178"/>
      <c r="DR15" s="178"/>
      <c r="DS15" s="178"/>
      <c r="DT15" s="178"/>
      <c r="DU15" s="178"/>
      <c r="DV15" s="179"/>
      <c r="DW15" s="208"/>
      <c r="DX15" s="208"/>
      <c r="DY15" s="211"/>
      <c r="DZ15" s="454" t="b">
        <f>IF(L15&gt;O15,"1",IF(L15&lt;O15,"0"))</f>
        <v>0</v>
      </c>
      <c r="EA15" s="454"/>
      <c r="EB15" s="454" t="b">
        <f>IF(L15&lt;O15,"1",IF(L15&gt;O15,"0"))</f>
        <v>0</v>
      </c>
      <c r="EC15" s="454"/>
      <c r="ED15" s="212"/>
      <c r="EE15" s="208"/>
      <c r="EF15" s="209"/>
      <c r="EG15" s="496"/>
      <c r="EH15" s="497"/>
      <c r="EI15" s="497"/>
      <c r="EJ15" s="497"/>
      <c r="EK15" s="497"/>
      <c r="EL15" s="497"/>
      <c r="EM15" s="497"/>
      <c r="EN15" s="497"/>
      <c r="EO15" s="497"/>
      <c r="EP15" s="498"/>
      <c r="EQ15" s="183"/>
      <c r="ER15" s="181"/>
      <c r="ES15" s="193"/>
      <c r="ET15" s="454" t="b">
        <f>IF(AH15&gt;AK15,"1",IF(AH15&lt;AK15,"0"))</f>
        <v>0</v>
      </c>
      <c r="EU15" s="454"/>
      <c r="EV15" s="454" t="b">
        <f>IF(AH15&lt;AK15,"1",IF(AH15&gt;AK15,"0"))</f>
        <v>0</v>
      </c>
      <c r="EW15" s="454"/>
      <c r="EX15" s="194"/>
      <c r="EY15" s="181"/>
      <c r="EZ15" s="182"/>
      <c r="FA15" s="183"/>
      <c r="FB15" s="181"/>
      <c r="FC15" s="193"/>
      <c r="FD15" s="454" t="b">
        <f>IF(AS15&gt;AV15,"1",IF(AS15&lt;AV15,"0"))</f>
        <v>0</v>
      </c>
      <c r="FE15" s="454"/>
      <c r="FF15" s="454" t="b">
        <f>IF(AS15&lt;AV15,"1",IF(AS15&gt;AV15,"0"))</f>
        <v>0</v>
      </c>
      <c r="FG15" s="454"/>
      <c r="FH15" s="194"/>
      <c r="FI15" s="181"/>
      <c r="FJ15" s="182"/>
      <c r="FK15" s="183"/>
      <c r="FL15" s="181"/>
      <c r="FM15" s="193"/>
      <c r="FN15" s="454" t="b">
        <f>IF(BD15&gt;BG15,"1",IF(BD15&lt;BG15,"0"))</f>
        <v>0</v>
      </c>
      <c r="FO15" s="454"/>
      <c r="FP15" s="454" t="b">
        <f>IF(BD15&lt;BG15,"1",IF(BD15&gt;BG15,"0"))</f>
        <v>0</v>
      </c>
      <c r="FQ15" s="454"/>
      <c r="FR15" s="194"/>
      <c r="FS15" s="181"/>
      <c r="FT15" s="182"/>
      <c r="FU15" s="180"/>
      <c r="FW15">
        <f>COUNTIF(EE16,"=2")</f>
        <v>0</v>
      </c>
      <c r="FX15" s="187">
        <f>COUNTIF(EY16,"=2")</f>
        <v>0</v>
      </c>
      <c r="FY15" s="187">
        <f>COUNTIF(FI16,"=2")</f>
        <v>0</v>
      </c>
      <c r="FZ15" s="195">
        <f>COUNTIF(FS16,"=2")</f>
        <v>0</v>
      </c>
      <c r="GA15" s="180"/>
      <c r="GF15" s="177"/>
      <c r="GI15">
        <f>SUM(O15:P20)</f>
        <v>0</v>
      </c>
      <c r="GJ15" s="187">
        <f>SUM(AK15:AL20)</f>
        <v>0</v>
      </c>
      <c r="GK15" s="187">
        <f>SUM(AV15:AW20)</f>
        <v>0</v>
      </c>
      <c r="GL15" s="187">
        <f>SUM(BG15:BH20)</f>
        <v>0</v>
      </c>
      <c r="GM15" s="437"/>
      <c r="GN15" s="437"/>
      <c r="GR15" s="513"/>
      <c r="GS15" s="201">
        <f>GW15*100</f>
        <v>800</v>
      </c>
      <c r="GT15" s="189">
        <f>RANK(GS15,GS12:GS16)</f>
        <v>1</v>
      </c>
      <c r="GV15" s="202" t="str">
        <f>IF(GE32=0,"MAX",GA32/GE32)</f>
        <v>MAX</v>
      </c>
      <c r="GW15">
        <f>IF(GA36="MAX",8,GA32-GE32)</f>
        <v>8</v>
      </c>
    </row>
    <row r="16" spans="1:205" ht="6" customHeight="1" x14ac:dyDescent="0.15">
      <c r="A16" s="563" t="s">
        <v>241</v>
      </c>
      <c r="B16" s="564"/>
      <c r="C16" s="564"/>
      <c r="D16" s="564"/>
      <c r="E16" s="564"/>
      <c r="F16" s="564"/>
      <c r="G16" s="564"/>
      <c r="H16" s="565"/>
      <c r="I16" s="454"/>
      <c r="J16" s="470"/>
      <c r="K16" s="180"/>
      <c r="L16" s="454"/>
      <c r="M16" s="454"/>
      <c r="N16" s="444"/>
      <c r="O16" s="454"/>
      <c r="P16" s="454"/>
      <c r="Q16" s="177"/>
      <c r="R16" s="472"/>
      <c r="S16" s="470"/>
      <c r="T16" s="496"/>
      <c r="U16" s="497"/>
      <c r="V16" s="497"/>
      <c r="W16" s="497"/>
      <c r="X16" s="497"/>
      <c r="Y16" s="497"/>
      <c r="Z16" s="497"/>
      <c r="AA16" s="497"/>
      <c r="AB16" s="497"/>
      <c r="AC16" s="497"/>
      <c r="AD16" s="498"/>
      <c r="AE16" s="472"/>
      <c r="AF16" s="470"/>
      <c r="AG16" s="180"/>
      <c r="AH16" s="468"/>
      <c r="AI16" s="468"/>
      <c r="AJ16" s="444"/>
      <c r="AK16" s="468"/>
      <c r="AL16" s="468"/>
      <c r="AM16" s="177"/>
      <c r="AN16" s="472"/>
      <c r="AO16" s="470"/>
      <c r="AP16" s="472"/>
      <c r="AQ16" s="470"/>
      <c r="AR16" s="180"/>
      <c r="AS16" s="468"/>
      <c r="AT16" s="468"/>
      <c r="AU16" s="444"/>
      <c r="AV16" s="468"/>
      <c r="AW16" s="468"/>
      <c r="AX16" s="177"/>
      <c r="AY16" s="472"/>
      <c r="AZ16" s="470"/>
      <c r="BA16" s="472"/>
      <c r="BB16" s="470"/>
      <c r="BC16" s="183"/>
      <c r="BD16" s="468"/>
      <c r="BE16" s="468"/>
      <c r="BF16" s="444"/>
      <c r="BG16" s="468"/>
      <c r="BH16" s="468"/>
      <c r="BI16" s="182"/>
      <c r="BJ16" s="472"/>
      <c r="BK16" s="470"/>
      <c r="BL16" s="472"/>
      <c r="BM16" s="454"/>
      <c r="BN16" s="471"/>
      <c r="BO16" s="471"/>
      <c r="BP16" s="454"/>
      <c r="BQ16" s="470"/>
      <c r="BR16" s="472"/>
      <c r="BS16" s="454"/>
      <c r="BT16" s="471"/>
      <c r="BU16" s="471"/>
      <c r="BV16" s="454"/>
      <c r="BW16" s="470"/>
      <c r="BX16" s="473"/>
      <c r="BY16" s="474"/>
      <c r="BZ16" s="471"/>
      <c r="CA16" s="471"/>
      <c r="CB16" s="474"/>
      <c r="CC16" s="479"/>
      <c r="CD16" s="488"/>
      <c r="CE16" s="488"/>
      <c r="DO16" s="480" t="str">
        <f>A16</f>
        <v>浜っこG</v>
      </c>
      <c r="DP16" s="481"/>
      <c r="DQ16" s="481"/>
      <c r="DR16" s="481"/>
      <c r="DS16" s="481"/>
      <c r="DT16" s="481"/>
      <c r="DU16" s="481"/>
      <c r="DV16" s="482"/>
      <c r="DW16" s="454">
        <f>DZ15+DZ17+DZ19</f>
        <v>0</v>
      </c>
      <c r="DX16" s="470"/>
      <c r="DY16" s="213"/>
      <c r="DZ16" s="454"/>
      <c r="EA16" s="454"/>
      <c r="EB16" s="454"/>
      <c r="EC16" s="454"/>
      <c r="ED16" s="209"/>
      <c r="EE16" s="472">
        <f>EB15+EB17+EB19</f>
        <v>0</v>
      </c>
      <c r="EF16" s="470"/>
      <c r="EG16" s="496"/>
      <c r="EH16" s="497"/>
      <c r="EI16" s="497"/>
      <c r="EJ16" s="497"/>
      <c r="EK16" s="497"/>
      <c r="EL16" s="497"/>
      <c r="EM16" s="497"/>
      <c r="EN16" s="497"/>
      <c r="EO16" s="497"/>
      <c r="EP16" s="498"/>
      <c r="EQ16" s="472">
        <f>ET15+ET17+ET19</f>
        <v>0</v>
      </c>
      <c r="ER16" s="470"/>
      <c r="ES16" s="183"/>
      <c r="ET16" s="454"/>
      <c r="EU16" s="454"/>
      <c r="EV16" s="454"/>
      <c r="EW16" s="454"/>
      <c r="EX16" s="182"/>
      <c r="EY16" s="472">
        <f>EV15+EV17+EV19</f>
        <v>0</v>
      </c>
      <c r="EZ16" s="470"/>
      <c r="FA16" s="472">
        <f>FD15+FD17+FD19</f>
        <v>0</v>
      </c>
      <c r="FB16" s="470"/>
      <c r="FC16" s="183"/>
      <c r="FD16" s="454"/>
      <c r="FE16" s="454"/>
      <c r="FF16" s="454"/>
      <c r="FG16" s="454"/>
      <c r="FH16" s="182"/>
      <c r="FI16" s="472">
        <f>FF15+FF17+FF19</f>
        <v>0</v>
      </c>
      <c r="FJ16" s="470"/>
      <c r="FK16" s="472">
        <f>FN15+FN17+FN19</f>
        <v>0</v>
      </c>
      <c r="FL16" s="470"/>
      <c r="FM16" s="183"/>
      <c r="FN16" s="454"/>
      <c r="FO16" s="454"/>
      <c r="FP16" s="454"/>
      <c r="FQ16" s="454"/>
      <c r="FR16" s="182"/>
      <c r="FS16" s="472">
        <f>FP15+FP17+FP19</f>
        <v>0</v>
      </c>
      <c r="FT16" s="470"/>
      <c r="FU16" s="472">
        <f>SUM(FU14:FX14)</f>
        <v>0</v>
      </c>
      <c r="FV16" s="454"/>
      <c r="FW16" s="471"/>
      <c r="FX16" s="471"/>
      <c r="FY16" s="454">
        <f>SUM(FW15:FZ15)</f>
        <v>0</v>
      </c>
      <c r="FZ16" s="470"/>
      <c r="GA16" s="472">
        <f>SUM(DW16,EQ16,FA16,FK16)</f>
        <v>0</v>
      </c>
      <c r="GB16" s="454"/>
      <c r="GC16" s="471"/>
      <c r="GD16" s="471"/>
      <c r="GE16" s="454">
        <f>SUM(EE16,EY16,FI16,FS16)</f>
        <v>0</v>
      </c>
      <c r="GF16" s="470"/>
      <c r="GG16" s="473">
        <f>SUM(GG14:GJ14)</f>
        <v>0</v>
      </c>
      <c r="GH16" s="474"/>
      <c r="GI16" s="471"/>
      <c r="GJ16" s="471"/>
      <c r="GK16" s="474">
        <f>SUM(GI15:GL15)</f>
        <v>0</v>
      </c>
      <c r="GL16" s="479"/>
      <c r="GM16" s="437"/>
      <c r="GN16" s="437"/>
      <c r="GS16" s="201">
        <f>GW16*100</f>
        <v>800</v>
      </c>
      <c r="GT16" s="189">
        <f>RANK(GS16,GS12:GS16)</f>
        <v>1</v>
      </c>
      <c r="GV16" s="202" t="str">
        <f>IF(GE40=0,"MAX",GA40/GE40)</f>
        <v>MAX</v>
      </c>
      <c r="GW16">
        <f>IF(GA44="MAX",8,GA40-GE40)</f>
        <v>8</v>
      </c>
    </row>
    <row r="17" spans="1:203" ht="6" customHeight="1" x14ac:dyDescent="0.15">
      <c r="A17" s="563"/>
      <c r="B17" s="564"/>
      <c r="C17" s="564"/>
      <c r="D17" s="564"/>
      <c r="E17" s="564"/>
      <c r="F17" s="564"/>
      <c r="G17" s="564"/>
      <c r="H17" s="565"/>
      <c r="I17" s="454"/>
      <c r="J17" s="470"/>
      <c r="K17" s="180"/>
      <c r="L17" s="454"/>
      <c r="M17" s="454"/>
      <c r="N17" s="468" t="s">
        <v>557</v>
      </c>
      <c r="O17" s="454"/>
      <c r="P17" s="454"/>
      <c r="Q17" s="177"/>
      <c r="R17" s="472"/>
      <c r="S17" s="470"/>
      <c r="T17" s="496"/>
      <c r="U17" s="497"/>
      <c r="V17" s="497"/>
      <c r="W17" s="497"/>
      <c r="X17" s="497"/>
      <c r="Y17" s="497"/>
      <c r="Z17" s="497"/>
      <c r="AA17" s="497"/>
      <c r="AB17" s="497"/>
      <c r="AC17" s="497"/>
      <c r="AD17" s="498"/>
      <c r="AE17" s="472"/>
      <c r="AF17" s="470"/>
      <c r="AG17" s="180"/>
      <c r="AH17" s="468"/>
      <c r="AI17" s="468"/>
      <c r="AJ17" s="468" t="s">
        <v>557</v>
      </c>
      <c r="AK17" s="468"/>
      <c r="AL17" s="468"/>
      <c r="AM17" s="177"/>
      <c r="AN17" s="472"/>
      <c r="AO17" s="470"/>
      <c r="AP17" s="472"/>
      <c r="AQ17" s="470"/>
      <c r="AR17" s="180"/>
      <c r="AS17" s="468"/>
      <c r="AT17" s="468"/>
      <c r="AU17" s="468" t="s">
        <v>557</v>
      </c>
      <c r="AV17" s="468"/>
      <c r="AW17" s="468"/>
      <c r="AX17" s="177"/>
      <c r="AY17" s="472"/>
      <c r="AZ17" s="470"/>
      <c r="BA17" s="472"/>
      <c r="BB17" s="470"/>
      <c r="BC17" s="183"/>
      <c r="BD17" s="468"/>
      <c r="BE17" s="468"/>
      <c r="BF17" s="468" t="s">
        <v>557</v>
      </c>
      <c r="BG17" s="468"/>
      <c r="BH17" s="468"/>
      <c r="BI17" s="182"/>
      <c r="BJ17" s="472"/>
      <c r="BK17" s="470"/>
      <c r="BL17" s="472"/>
      <c r="BM17" s="454"/>
      <c r="BN17" s="471"/>
      <c r="BO17" s="471"/>
      <c r="BP17" s="454"/>
      <c r="BQ17" s="470"/>
      <c r="BR17" s="472"/>
      <c r="BS17" s="454"/>
      <c r="BT17" s="471"/>
      <c r="BU17" s="471"/>
      <c r="BV17" s="454"/>
      <c r="BW17" s="470"/>
      <c r="BX17" s="473"/>
      <c r="BY17" s="474"/>
      <c r="BZ17" s="471"/>
      <c r="CA17" s="471"/>
      <c r="CB17" s="474"/>
      <c r="CC17" s="479"/>
      <c r="CD17" s="488"/>
      <c r="CE17" s="488"/>
      <c r="DO17" s="480"/>
      <c r="DP17" s="481"/>
      <c r="DQ17" s="481"/>
      <c r="DR17" s="481"/>
      <c r="DS17" s="481"/>
      <c r="DT17" s="481"/>
      <c r="DU17" s="481"/>
      <c r="DV17" s="482"/>
      <c r="DW17" s="454"/>
      <c r="DX17" s="470"/>
      <c r="DY17" s="213"/>
      <c r="DZ17" s="454" t="b">
        <f>IF(L17&gt;O17,"1",IF(L17&lt;O17,"0"))</f>
        <v>0</v>
      </c>
      <c r="EA17" s="454"/>
      <c r="EB17" s="454" t="b">
        <f>IF(L17&lt;O17,"1",IF(L17&gt;O17,"0"))</f>
        <v>0</v>
      </c>
      <c r="EC17" s="454"/>
      <c r="ED17" s="209"/>
      <c r="EE17" s="472"/>
      <c r="EF17" s="470"/>
      <c r="EG17" s="496"/>
      <c r="EH17" s="497"/>
      <c r="EI17" s="497"/>
      <c r="EJ17" s="497"/>
      <c r="EK17" s="497"/>
      <c r="EL17" s="497"/>
      <c r="EM17" s="497"/>
      <c r="EN17" s="497"/>
      <c r="EO17" s="497"/>
      <c r="EP17" s="498"/>
      <c r="EQ17" s="472"/>
      <c r="ER17" s="470"/>
      <c r="ES17" s="183"/>
      <c r="ET17" s="454" t="b">
        <f>IF(AH17&gt;AK17,"1",IF(AH17&lt;AK17,"0"))</f>
        <v>0</v>
      </c>
      <c r="EU17" s="454"/>
      <c r="EV17" s="454" t="b">
        <f>IF(AH17&lt;AK17,"1",IF(AH17&gt;AK17,"0"))</f>
        <v>0</v>
      </c>
      <c r="EW17" s="454"/>
      <c r="EX17" s="182"/>
      <c r="EY17" s="472"/>
      <c r="EZ17" s="470"/>
      <c r="FA17" s="472"/>
      <c r="FB17" s="470"/>
      <c r="FC17" s="183"/>
      <c r="FD17" s="454" t="b">
        <f>IF(AS17&gt;AV17,"1",IF(AS17&lt;AV17,"0"))</f>
        <v>0</v>
      </c>
      <c r="FE17" s="454"/>
      <c r="FF17" s="454" t="b">
        <f>IF(AS17&lt;AV17,"1",IF(AS17&gt;AV17,"0"))</f>
        <v>0</v>
      </c>
      <c r="FG17" s="454"/>
      <c r="FH17" s="182"/>
      <c r="FI17" s="472"/>
      <c r="FJ17" s="470"/>
      <c r="FK17" s="472"/>
      <c r="FL17" s="470"/>
      <c r="FM17" s="183"/>
      <c r="FN17" s="454" t="b">
        <f>IF(BD17&gt;BG17,"1",IF(BD17&lt;BG17,"0"))</f>
        <v>0</v>
      </c>
      <c r="FO17" s="454"/>
      <c r="FP17" s="454" t="b">
        <f>IF(BD17&lt;BG17,"1",IF(BD17&gt;BG17,"0"))</f>
        <v>0</v>
      </c>
      <c r="FQ17" s="454"/>
      <c r="FR17" s="182"/>
      <c r="FS17" s="472"/>
      <c r="FT17" s="470"/>
      <c r="FU17" s="472"/>
      <c r="FV17" s="454"/>
      <c r="FW17" s="471"/>
      <c r="FX17" s="471"/>
      <c r="FY17" s="454"/>
      <c r="FZ17" s="470"/>
      <c r="GA17" s="472"/>
      <c r="GB17" s="454"/>
      <c r="GC17" s="471"/>
      <c r="GD17" s="471"/>
      <c r="GE17" s="454"/>
      <c r="GF17" s="470"/>
      <c r="GG17" s="473"/>
      <c r="GH17" s="474"/>
      <c r="GI17" s="471"/>
      <c r="GJ17" s="471"/>
      <c r="GK17" s="474"/>
      <c r="GL17" s="479"/>
      <c r="GM17" s="437"/>
      <c r="GN17" s="437"/>
      <c r="GT17" s="190"/>
    </row>
    <row r="18" spans="1:203" ht="6" customHeight="1" x14ac:dyDescent="0.15">
      <c r="A18" s="563"/>
      <c r="B18" s="564"/>
      <c r="C18" s="564"/>
      <c r="D18" s="564"/>
      <c r="E18" s="564"/>
      <c r="F18" s="564"/>
      <c r="G18" s="564"/>
      <c r="H18" s="565"/>
      <c r="I18" s="454"/>
      <c r="J18" s="470"/>
      <c r="K18" s="180"/>
      <c r="L18" s="454"/>
      <c r="M18" s="454"/>
      <c r="N18" s="444"/>
      <c r="O18" s="454"/>
      <c r="P18" s="454"/>
      <c r="Q18" s="177"/>
      <c r="R18" s="472"/>
      <c r="S18" s="470"/>
      <c r="T18" s="496"/>
      <c r="U18" s="497"/>
      <c r="V18" s="497"/>
      <c r="W18" s="497"/>
      <c r="X18" s="497"/>
      <c r="Y18" s="497"/>
      <c r="Z18" s="497"/>
      <c r="AA18" s="497"/>
      <c r="AB18" s="497"/>
      <c r="AC18" s="497"/>
      <c r="AD18" s="498"/>
      <c r="AE18" s="472"/>
      <c r="AF18" s="470"/>
      <c r="AG18" s="180"/>
      <c r="AH18" s="468"/>
      <c r="AI18" s="468"/>
      <c r="AJ18" s="444"/>
      <c r="AK18" s="468"/>
      <c r="AL18" s="468"/>
      <c r="AM18" s="177"/>
      <c r="AN18" s="472"/>
      <c r="AO18" s="470"/>
      <c r="AP18" s="472"/>
      <c r="AQ18" s="470"/>
      <c r="AR18" s="180"/>
      <c r="AS18" s="468"/>
      <c r="AT18" s="468"/>
      <c r="AU18" s="444"/>
      <c r="AV18" s="468"/>
      <c r="AW18" s="468"/>
      <c r="AX18" s="177"/>
      <c r="AY18" s="472"/>
      <c r="AZ18" s="470"/>
      <c r="BA18" s="472"/>
      <c r="BB18" s="470"/>
      <c r="BC18" s="183"/>
      <c r="BD18" s="468"/>
      <c r="BE18" s="468"/>
      <c r="BF18" s="444"/>
      <c r="BG18" s="468"/>
      <c r="BH18" s="468"/>
      <c r="BI18" s="182"/>
      <c r="BJ18" s="472"/>
      <c r="BK18" s="470"/>
      <c r="BL18" s="446"/>
      <c r="BM18" s="444"/>
      <c r="BN18" s="444"/>
      <c r="BO18" s="444"/>
      <c r="BP18" s="444"/>
      <c r="BQ18" s="447"/>
      <c r="BR18" s="446"/>
      <c r="BS18" s="444"/>
      <c r="BT18" s="444"/>
      <c r="BU18" s="444"/>
      <c r="BV18" s="444"/>
      <c r="BW18" s="447"/>
      <c r="BX18" s="446"/>
      <c r="BY18" s="444"/>
      <c r="BZ18" s="444"/>
      <c r="CA18" s="444"/>
      <c r="CB18" s="444"/>
      <c r="CC18" s="447"/>
      <c r="CD18" s="488"/>
      <c r="CE18" s="488"/>
      <c r="DO18" s="480"/>
      <c r="DP18" s="481"/>
      <c r="DQ18" s="481"/>
      <c r="DR18" s="481"/>
      <c r="DS18" s="481"/>
      <c r="DT18" s="481"/>
      <c r="DU18" s="481"/>
      <c r="DV18" s="482"/>
      <c r="DW18" s="454"/>
      <c r="DX18" s="470"/>
      <c r="DY18" s="213"/>
      <c r="DZ18" s="454"/>
      <c r="EA18" s="454"/>
      <c r="EB18" s="454"/>
      <c r="EC18" s="454"/>
      <c r="ED18" s="209"/>
      <c r="EE18" s="472"/>
      <c r="EF18" s="470"/>
      <c r="EG18" s="496"/>
      <c r="EH18" s="497"/>
      <c r="EI18" s="497"/>
      <c r="EJ18" s="497"/>
      <c r="EK18" s="497"/>
      <c r="EL18" s="497"/>
      <c r="EM18" s="497"/>
      <c r="EN18" s="497"/>
      <c r="EO18" s="497"/>
      <c r="EP18" s="498"/>
      <c r="EQ18" s="472"/>
      <c r="ER18" s="470"/>
      <c r="ES18" s="183"/>
      <c r="ET18" s="454"/>
      <c r="EU18" s="454"/>
      <c r="EV18" s="454"/>
      <c r="EW18" s="454"/>
      <c r="EX18" s="182"/>
      <c r="EY18" s="472"/>
      <c r="EZ18" s="470"/>
      <c r="FA18" s="472"/>
      <c r="FB18" s="470"/>
      <c r="FC18" s="183"/>
      <c r="FD18" s="454"/>
      <c r="FE18" s="454"/>
      <c r="FF18" s="454"/>
      <c r="FG18" s="454"/>
      <c r="FH18" s="182"/>
      <c r="FI18" s="472"/>
      <c r="FJ18" s="470"/>
      <c r="FK18" s="472"/>
      <c r="FL18" s="470"/>
      <c r="FM18" s="183"/>
      <c r="FN18" s="454"/>
      <c r="FO18" s="454"/>
      <c r="FP18" s="454"/>
      <c r="FQ18" s="454"/>
      <c r="FR18" s="182"/>
      <c r="FS18" s="472"/>
      <c r="FT18" s="470"/>
      <c r="FU18" s="180"/>
      <c r="FZ18" s="177"/>
      <c r="GA18" s="180"/>
      <c r="GF18" s="177"/>
      <c r="GM18" s="437"/>
      <c r="GN18" s="437"/>
      <c r="GR18" s="513" t="s">
        <v>552</v>
      </c>
      <c r="GS18" s="214" t="e">
        <f>GG12*10</f>
        <v>#DIV/0!</v>
      </c>
      <c r="GT18" s="189" t="e">
        <f>RANK(GS18,GS18:GS22)</f>
        <v>#DIV/0!</v>
      </c>
    </row>
    <row r="19" spans="1:203" ht="6" customHeight="1" x14ac:dyDescent="0.15">
      <c r="A19" s="563"/>
      <c r="B19" s="564"/>
      <c r="C19" s="564"/>
      <c r="D19" s="564"/>
      <c r="E19" s="564"/>
      <c r="F19" s="564"/>
      <c r="G19" s="564"/>
      <c r="H19" s="565"/>
      <c r="I19" s="454"/>
      <c r="J19" s="470"/>
      <c r="K19" s="180"/>
      <c r="L19" s="454"/>
      <c r="M19" s="454"/>
      <c r="N19" s="468" t="s">
        <v>557</v>
      </c>
      <c r="O19" s="454"/>
      <c r="P19" s="454"/>
      <c r="Q19" s="177"/>
      <c r="R19" s="472"/>
      <c r="S19" s="470"/>
      <c r="T19" s="496"/>
      <c r="U19" s="497"/>
      <c r="V19" s="497"/>
      <c r="W19" s="497"/>
      <c r="X19" s="497"/>
      <c r="Y19" s="497"/>
      <c r="Z19" s="497"/>
      <c r="AA19" s="497"/>
      <c r="AB19" s="497"/>
      <c r="AC19" s="497"/>
      <c r="AD19" s="498"/>
      <c r="AE19" s="472"/>
      <c r="AF19" s="470"/>
      <c r="AG19" s="180"/>
      <c r="AH19" s="468"/>
      <c r="AI19" s="468"/>
      <c r="AJ19" s="468" t="s">
        <v>557</v>
      </c>
      <c r="AK19" s="468"/>
      <c r="AL19" s="468"/>
      <c r="AM19" s="177"/>
      <c r="AN19" s="472"/>
      <c r="AO19" s="470"/>
      <c r="AP19" s="472"/>
      <c r="AQ19" s="470"/>
      <c r="AR19" s="180"/>
      <c r="AS19" s="468"/>
      <c r="AT19" s="468"/>
      <c r="AU19" s="468" t="s">
        <v>557</v>
      </c>
      <c r="AV19" s="468"/>
      <c r="AW19" s="468"/>
      <c r="AX19" s="177"/>
      <c r="AY19" s="472"/>
      <c r="AZ19" s="470"/>
      <c r="BA19" s="472"/>
      <c r="BB19" s="470"/>
      <c r="BC19" s="183"/>
      <c r="BD19" s="468"/>
      <c r="BE19" s="468"/>
      <c r="BF19" s="468" t="s">
        <v>557</v>
      </c>
      <c r="BG19" s="468"/>
      <c r="BH19" s="468"/>
      <c r="BI19" s="182"/>
      <c r="BJ19" s="472"/>
      <c r="BK19" s="470"/>
      <c r="BL19" s="475"/>
      <c r="BM19" s="476"/>
      <c r="BN19" s="476"/>
      <c r="BO19" s="476"/>
      <c r="BP19" s="476"/>
      <c r="BQ19" s="477"/>
      <c r="BR19" s="475"/>
      <c r="BS19" s="476"/>
      <c r="BT19" s="476"/>
      <c r="BU19" s="476"/>
      <c r="BV19" s="476"/>
      <c r="BW19" s="477"/>
      <c r="BX19" s="475"/>
      <c r="BY19" s="476"/>
      <c r="BZ19" s="476"/>
      <c r="CA19" s="476"/>
      <c r="CB19" s="476"/>
      <c r="CC19" s="477"/>
      <c r="CD19" s="488"/>
      <c r="CE19" s="488"/>
      <c r="DO19" s="480"/>
      <c r="DP19" s="481"/>
      <c r="DQ19" s="481"/>
      <c r="DR19" s="481"/>
      <c r="DS19" s="481"/>
      <c r="DT19" s="481"/>
      <c r="DU19" s="481"/>
      <c r="DV19" s="482"/>
      <c r="DW19" s="454"/>
      <c r="DX19" s="470"/>
      <c r="DY19" s="213"/>
      <c r="DZ19" s="454" t="b">
        <f>IF(L19&gt;O19,"1",IF(L19&lt;O19,"0"))</f>
        <v>0</v>
      </c>
      <c r="EA19" s="454"/>
      <c r="EB19" s="454" t="b">
        <f>IF(L19&lt;O19,"1",IF(L19&gt;O19,"0"))</f>
        <v>0</v>
      </c>
      <c r="EC19" s="454"/>
      <c r="ED19" s="209"/>
      <c r="EE19" s="472"/>
      <c r="EF19" s="470"/>
      <c r="EG19" s="496"/>
      <c r="EH19" s="497"/>
      <c r="EI19" s="497"/>
      <c r="EJ19" s="497"/>
      <c r="EK19" s="497"/>
      <c r="EL19" s="497"/>
      <c r="EM19" s="497"/>
      <c r="EN19" s="497"/>
      <c r="EO19" s="497"/>
      <c r="EP19" s="498"/>
      <c r="EQ19" s="472"/>
      <c r="ER19" s="470"/>
      <c r="ES19" s="183"/>
      <c r="ET19" s="454" t="b">
        <f>IF(AH19&gt;AK19,"1",IF(AH19&lt;AK19,"0"))</f>
        <v>0</v>
      </c>
      <c r="EU19" s="454"/>
      <c r="EV19" s="454" t="b">
        <f>IF(AH19&lt;AK19,"1",IF(AH19&gt;AK19,"0"))</f>
        <v>0</v>
      </c>
      <c r="EW19" s="454"/>
      <c r="EX19" s="182"/>
      <c r="EY19" s="472"/>
      <c r="EZ19" s="470"/>
      <c r="FA19" s="472"/>
      <c r="FB19" s="470"/>
      <c r="FC19" s="183"/>
      <c r="FD19" s="454" t="b">
        <f>IF(AS19&gt;AV19,"1",IF(AS19&lt;AV19,"0"))</f>
        <v>0</v>
      </c>
      <c r="FE19" s="454"/>
      <c r="FF19" s="454" t="b">
        <f>IF(AS19&lt;AV19,"1",IF(AS19&gt;AV19,"0"))</f>
        <v>0</v>
      </c>
      <c r="FG19" s="454"/>
      <c r="FH19" s="182"/>
      <c r="FI19" s="472"/>
      <c r="FJ19" s="470"/>
      <c r="FK19" s="472"/>
      <c r="FL19" s="470"/>
      <c r="FM19" s="183"/>
      <c r="FN19" s="454" t="b">
        <f>IF(BD19&gt;BG19,"1",IF(BD19&lt;BG19,"0"))</f>
        <v>0</v>
      </c>
      <c r="FO19" s="454"/>
      <c r="FP19" s="454" t="b">
        <f>IF(BD19&lt;BG19,"1",IF(BD19&gt;BG19,"0"))</f>
        <v>0</v>
      </c>
      <c r="FQ19" s="454"/>
      <c r="FR19" s="182"/>
      <c r="FS19" s="472"/>
      <c r="FT19" s="470"/>
      <c r="FU19" s="180"/>
      <c r="FZ19" s="177"/>
      <c r="GA19" s="180"/>
      <c r="GF19" s="177"/>
      <c r="GM19" s="437"/>
      <c r="GN19" s="437"/>
      <c r="GR19" s="513"/>
      <c r="GS19" s="214" t="e">
        <f>GG20*10</f>
        <v>#DIV/0!</v>
      </c>
      <c r="GT19" s="189" t="e">
        <f>RANK(GS19,GS18:GS22)</f>
        <v>#DIV/0!</v>
      </c>
    </row>
    <row r="20" spans="1:203" ht="6" customHeight="1" x14ac:dyDescent="0.15">
      <c r="A20" s="233"/>
      <c r="B20" s="231"/>
      <c r="C20" s="231"/>
      <c r="D20" s="231"/>
      <c r="E20" s="231"/>
      <c r="F20" s="231"/>
      <c r="G20" s="231"/>
      <c r="H20" s="232"/>
      <c r="K20" s="196"/>
      <c r="L20" s="454"/>
      <c r="M20" s="454"/>
      <c r="N20" s="444"/>
      <c r="O20" s="454"/>
      <c r="P20" s="454"/>
      <c r="Q20" s="197"/>
      <c r="S20" s="177"/>
      <c r="T20" s="496"/>
      <c r="U20" s="497"/>
      <c r="V20" s="497"/>
      <c r="W20" s="497"/>
      <c r="X20" s="497"/>
      <c r="Y20" s="497"/>
      <c r="Z20" s="497"/>
      <c r="AA20" s="497"/>
      <c r="AB20" s="497"/>
      <c r="AC20" s="497"/>
      <c r="AD20" s="498"/>
      <c r="AE20" s="180"/>
      <c r="AG20" s="196"/>
      <c r="AH20" s="468"/>
      <c r="AI20" s="468"/>
      <c r="AJ20" s="444"/>
      <c r="AK20" s="468"/>
      <c r="AL20" s="468"/>
      <c r="AM20" s="197"/>
      <c r="AO20" s="177"/>
      <c r="AP20" s="180"/>
      <c r="AR20" s="196"/>
      <c r="AS20" s="468"/>
      <c r="AT20" s="468"/>
      <c r="AU20" s="444"/>
      <c r="AV20" s="468"/>
      <c r="AW20" s="468"/>
      <c r="AX20" s="197"/>
      <c r="AZ20" s="177"/>
      <c r="BA20" s="183"/>
      <c r="BB20" s="181"/>
      <c r="BC20" s="199"/>
      <c r="BD20" s="468"/>
      <c r="BE20" s="468"/>
      <c r="BF20" s="444"/>
      <c r="BG20" s="468"/>
      <c r="BH20" s="468"/>
      <c r="BI20" s="200"/>
      <c r="BJ20" s="181"/>
      <c r="BK20" s="182"/>
      <c r="BL20" s="455"/>
      <c r="BM20" s="456"/>
      <c r="BN20" s="456"/>
      <c r="BO20" s="456"/>
      <c r="BP20" s="456"/>
      <c r="BQ20" s="457"/>
      <c r="BR20" s="461"/>
      <c r="BS20" s="462"/>
      <c r="BT20" s="462"/>
      <c r="BU20" s="462"/>
      <c r="BV20" s="462"/>
      <c r="BW20" s="463"/>
      <c r="BX20" s="448"/>
      <c r="BY20" s="456"/>
      <c r="BZ20" s="456"/>
      <c r="CA20" s="456"/>
      <c r="CB20" s="456"/>
      <c r="CC20" s="457"/>
      <c r="CD20" s="488"/>
      <c r="CE20" s="488"/>
      <c r="DO20" s="198"/>
      <c r="DP20" s="178"/>
      <c r="DQ20" s="178"/>
      <c r="DR20" s="178"/>
      <c r="DS20" s="178"/>
      <c r="DT20" s="178"/>
      <c r="DU20" s="178"/>
      <c r="DV20" s="179"/>
      <c r="DW20" s="208"/>
      <c r="DX20" s="208"/>
      <c r="DY20" s="215"/>
      <c r="DZ20" s="454"/>
      <c r="EA20" s="454"/>
      <c r="EB20" s="454"/>
      <c r="EC20" s="454"/>
      <c r="ED20" s="216"/>
      <c r="EE20" s="208"/>
      <c r="EF20" s="209"/>
      <c r="EG20" s="496"/>
      <c r="EH20" s="497"/>
      <c r="EI20" s="497"/>
      <c r="EJ20" s="497"/>
      <c r="EK20" s="497"/>
      <c r="EL20" s="497"/>
      <c r="EM20" s="497"/>
      <c r="EN20" s="497"/>
      <c r="EO20" s="497"/>
      <c r="EP20" s="498"/>
      <c r="EQ20" s="183"/>
      <c r="ER20" s="181"/>
      <c r="ES20" s="199"/>
      <c r="ET20" s="454"/>
      <c r="EU20" s="454"/>
      <c r="EV20" s="454"/>
      <c r="EW20" s="454"/>
      <c r="EX20" s="200"/>
      <c r="EY20" s="181"/>
      <c r="EZ20" s="182"/>
      <c r="FA20" s="183"/>
      <c r="FB20" s="181"/>
      <c r="FC20" s="199"/>
      <c r="FD20" s="454"/>
      <c r="FE20" s="454"/>
      <c r="FF20" s="454"/>
      <c r="FG20" s="454"/>
      <c r="FH20" s="200"/>
      <c r="FI20" s="181"/>
      <c r="FJ20" s="182"/>
      <c r="FK20" s="183"/>
      <c r="FL20" s="181"/>
      <c r="FM20" s="199"/>
      <c r="FN20" s="454"/>
      <c r="FO20" s="454"/>
      <c r="FP20" s="454"/>
      <c r="FQ20" s="454"/>
      <c r="FR20" s="200"/>
      <c r="FS20" s="181"/>
      <c r="FT20" s="182"/>
      <c r="FU20" s="455">
        <f>IF(FY16=0,FU16,FU16/FY16)</f>
        <v>0</v>
      </c>
      <c r="FV20" s="483"/>
      <c r="FW20" s="483"/>
      <c r="FX20" s="483"/>
      <c r="FY20" s="483"/>
      <c r="FZ20" s="484"/>
      <c r="GA20" s="455" t="str">
        <f>GV13</f>
        <v>MAX</v>
      </c>
      <c r="GB20" s="483"/>
      <c r="GC20" s="483"/>
      <c r="GD20" s="483"/>
      <c r="GE20" s="483"/>
      <c r="GF20" s="484"/>
      <c r="GG20" s="448" t="e">
        <f>GG16/GK16</f>
        <v>#DIV/0!</v>
      </c>
      <c r="GH20" s="449"/>
      <c r="GI20" s="449"/>
      <c r="GJ20" s="449"/>
      <c r="GK20" s="449"/>
      <c r="GL20" s="450"/>
      <c r="GM20" s="437"/>
      <c r="GN20" s="437"/>
      <c r="GR20" s="513"/>
      <c r="GS20" s="214" t="e">
        <f>GG28*10</f>
        <v>#DIV/0!</v>
      </c>
      <c r="GT20" s="189" t="e">
        <f>RANK(GS20,GS18:GS22)</f>
        <v>#DIV/0!</v>
      </c>
    </row>
    <row r="21" spans="1:203" ht="6" customHeight="1" x14ac:dyDescent="0.15">
      <c r="A21" s="234"/>
      <c r="B21" s="235"/>
      <c r="C21" s="235"/>
      <c r="D21" s="235"/>
      <c r="E21" s="235"/>
      <c r="F21" s="235"/>
      <c r="G21" s="235"/>
      <c r="H21" s="236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197"/>
      <c r="T21" s="499"/>
      <c r="U21" s="500"/>
      <c r="V21" s="500"/>
      <c r="W21" s="500"/>
      <c r="X21" s="500"/>
      <c r="Y21" s="500"/>
      <c r="Z21" s="500"/>
      <c r="AA21" s="500"/>
      <c r="AB21" s="500"/>
      <c r="AC21" s="500"/>
      <c r="AD21" s="501"/>
      <c r="AE21" s="196"/>
      <c r="AF21" s="203"/>
      <c r="AG21" s="203"/>
      <c r="AH21" s="203"/>
      <c r="AI21" s="203"/>
      <c r="AJ21" s="203"/>
      <c r="AK21" s="203"/>
      <c r="AL21" s="203"/>
      <c r="AM21" s="203"/>
      <c r="AN21" s="203"/>
      <c r="AO21" s="197"/>
      <c r="AP21" s="196"/>
      <c r="AQ21" s="203"/>
      <c r="AR21" s="203"/>
      <c r="AS21" s="203"/>
      <c r="AT21" s="203"/>
      <c r="AU21" s="203"/>
      <c r="AV21" s="203"/>
      <c r="AW21" s="203"/>
      <c r="AX21" s="203"/>
      <c r="AY21" s="203"/>
      <c r="AZ21" s="197"/>
      <c r="BA21" s="199"/>
      <c r="BB21" s="207"/>
      <c r="BC21" s="207"/>
      <c r="BD21" s="207"/>
      <c r="BE21" s="207"/>
      <c r="BF21" s="207"/>
      <c r="BG21" s="207"/>
      <c r="BH21" s="207"/>
      <c r="BI21" s="207"/>
      <c r="BJ21" s="207"/>
      <c r="BK21" s="200"/>
      <c r="BL21" s="458"/>
      <c r="BM21" s="459"/>
      <c r="BN21" s="459"/>
      <c r="BO21" s="459"/>
      <c r="BP21" s="459"/>
      <c r="BQ21" s="460"/>
      <c r="BR21" s="464"/>
      <c r="BS21" s="465"/>
      <c r="BT21" s="465"/>
      <c r="BU21" s="465"/>
      <c r="BV21" s="465"/>
      <c r="BW21" s="466"/>
      <c r="BX21" s="458"/>
      <c r="BY21" s="459"/>
      <c r="BZ21" s="459"/>
      <c r="CA21" s="459"/>
      <c r="CB21" s="459"/>
      <c r="CC21" s="460"/>
      <c r="CD21" s="488"/>
      <c r="CE21" s="488"/>
      <c r="DO21" s="204"/>
      <c r="DP21" s="205"/>
      <c r="DQ21" s="205"/>
      <c r="DR21" s="205"/>
      <c r="DS21" s="205"/>
      <c r="DT21" s="205"/>
      <c r="DU21" s="205"/>
      <c r="DV21" s="206"/>
      <c r="DW21" s="217"/>
      <c r="DX21" s="217"/>
      <c r="DY21" s="217"/>
      <c r="DZ21" s="217"/>
      <c r="EA21" s="217"/>
      <c r="EB21" s="217"/>
      <c r="EC21" s="217"/>
      <c r="ED21" s="217"/>
      <c r="EE21" s="217"/>
      <c r="EF21" s="216"/>
      <c r="EG21" s="499"/>
      <c r="EH21" s="500"/>
      <c r="EI21" s="500"/>
      <c r="EJ21" s="500"/>
      <c r="EK21" s="500"/>
      <c r="EL21" s="500"/>
      <c r="EM21" s="500"/>
      <c r="EN21" s="500"/>
      <c r="EO21" s="500"/>
      <c r="EP21" s="501"/>
      <c r="EQ21" s="199"/>
      <c r="ER21" s="207"/>
      <c r="ES21" s="207"/>
      <c r="ET21" s="207"/>
      <c r="EU21" s="207"/>
      <c r="EV21" s="207"/>
      <c r="EW21" s="207"/>
      <c r="EX21" s="207"/>
      <c r="EY21" s="207"/>
      <c r="EZ21" s="200"/>
      <c r="FA21" s="199"/>
      <c r="FB21" s="207"/>
      <c r="FC21" s="207"/>
      <c r="FD21" s="207"/>
      <c r="FE21" s="207"/>
      <c r="FF21" s="207"/>
      <c r="FG21" s="207"/>
      <c r="FH21" s="207"/>
      <c r="FI21" s="207"/>
      <c r="FJ21" s="200"/>
      <c r="FK21" s="199"/>
      <c r="FL21" s="207"/>
      <c r="FM21" s="207"/>
      <c r="FN21" s="207"/>
      <c r="FO21" s="207"/>
      <c r="FP21" s="207"/>
      <c r="FQ21" s="207"/>
      <c r="FR21" s="207"/>
      <c r="FS21" s="207"/>
      <c r="FT21" s="200"/>
      <c r="FU21" s="485"/>
      <c r="FV21" s="486"/>
      <c r="FW21" s="486"/>
      <c r="FX21" s="486"/>
      <c r="FY21" s="486"/>
      <c r="FZ21" s="487"/>
      <c r="GA21" s="485"/>
      <c r="GB21" s="486"/>
      <c r="GC21" s="486"/>
      <c r="GD21" s="486"/>
      <c r="GE21" s="486"/>
      <c r="GF21" s="487"/>
      <c r="GG21" s="451"/>
      <c r="GH21" s="452"/>
      <c r="GI21" s="452"/>
      <c r="GJ21" s="452"/>
      <c r="GK21" s="452"/>
      <c r="GL21" s="453"/>
      <c r="GM21" s="437"/>
      <c r="GN21" s="437"/>
      <c r="GR21" s="513"/>
      <c r="GS21" s="214" t="e">
        <f>GG36*10</f>
        <v>#DIV/0!</v>
      </c>
      <c r="GT21" s="189" t="e">
        <f>RANK(GS21,GS18:GS22)</f>
        <v>#DIV/0!</v>
      </c>
    </row>
    <row r="22" spans="1:203" ht="6" customHeight="1" x14ac:dyDescent="0.15">
      <c r="A22" s="566">
        <v>3</v>
      </c>
      <c r="B22" s="567"/>
      <c r="C22" s="221"/>
      <c r="D22" s="221"/>
      <c r="E22" s="221"/>
      <c r="F22" s="221"/>
      <c r="G22" s="221"/>
      <c r="H22" s="222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2"/>
      <c r="T22" s="186"/>
      <c r="U22" s="173"/>
      <c r="V22" s="173"/>
      <c r="W22" s="173"/>
      <c r="X22" s="173"/>
      <c r="Y22" s="173"/>
      <c r="Z22" s="173"/>
      <c r="AA22" s="173"/>
      <c r="AB22" s="173"/>
      <c r="AC22" s="173"/>
      <c r="AD22" s="174"/>
      <c r="AE22" s="493"/>
      <c r="AF22" s="494"/>
      <c r="AG22" s="494"/>
      <c r="AH22" s="494"/>
      <c r="AI22" s="494"/>
      <c r="AJ22" s="494"/>
      <c r="AK22" s="494"/>
      <c r="AL22" s="494"/>
      <c r="AM22" s="494"/>
      <c r="AN22" s="494"/>
      <c r="AO22" s="495"/>
      <c r="AP22" s="211"/>
      <c r="AQ22" s="218"/>
      <c r="AR22" s="218"/>
      <c r="AS22" s="218"/>
      <c r="AT22" s="218"/>
      <c r="AU22" s="218"/>
      <c r="AV22" s="218"/>
      <c r="AW22" s="218"/>
      <c r="AX22" s="218"/>
      <c r="AY22" s="571" t="s">
        <v>586</v>
      </c>
      <c r="AZ22" s="572"/>
      <c r="BA22" s="186"/>
      <c r="BB22" s="173"/>
      <c r="BC22" s="173"/>
      <c r="BD22" s="173"/>
      <c r="BE22" s="173"/>
      <c r="BF22" s="173"/>
      <c r="BG22" s="173"/>
      <c r="BH22" s="173"/>
      <c r="BI22" s="173"/>
      <c r="BJ22" s="442" t="s">
        <v>587</v>
      </c>
      <c r="BK22" s="443"/>
      <c r="BL22" s="441"/>
      <c r="BM22" s="442"/>
      <c r="BN22" s="442"/>
      <c r="BO22" s="442"/>
      <c r="BP22" s="442"/>
      <c r="BQ22" s="443"/>
      <c r="BR22" s="441"/>
      <c r="BS22" s="442"/>
      <c r="BT22" s="442"/>
      <c r="BU22" s="442"/>
      <c r="BV22" s="442"/>
      <c r="BW22" s="443"/>
      <c r="BX22" s="441"/>
      <c r="BY22" s="442"/>
      <c r="BZ22" s="442"/>
      <c r="CA22" s="442"/>
      <c r="CB22" s="442"/>
      <c r="CC22" s="443"/>
      <c r="CD22" s="488"/>
      <c r="CE22" s="488"/>
      <c r="DO22" s="489">
        <v>3</v>
      </c>
      <c r="DP22" s="490"/>
      <c r="DQ22" s="175"/>
      <c r="DR22" s="175"/>
      <c r="DS22" s="175"/>
      <c r="DT22" s="175"/>
      <c r="DU22" s="175"/>
      <c r="DV22" s="176"/>
      <c r="DW22" s="218"/>
      <c r="DX22" s="218"/>
      <c r="DY22" s="218"/>
      <c r="DZ22" s="218"/>
      <c r="EA22" s="218"/>
      <c r="EB22" s="218"/>
      <c r="EC22" s="218"/>
      <c r="ED22" s="218"/>
      <c r="EE22" s="218"/>
      <c r="EF22" s="212"/>
      <c r="EG22" s="211"/>
      <c r="EH22" s="218"/>
      <c r="EI22" s="218"/>
      <c r="EJ22" s="218"/>
      <c r="EK22" s="218"/>
      <c r="EL22" s="218"/>
      <c r="EM22" s="218"/>
      <c r="EN22" s="218"/>
      <c r="EO22" s="218"/>
      <c r="EP22" s="212"/>
      <c r="EQ22" s="493"/>
      <c r="ER22" s="494"/>
      <c r="ES22" s="494"/>
      <c r="ET22" s="494"/>
      <c r="EU22" s="494"/>
      <c r="EV22" s="494"/>
      <c r="EW22" s="494"/>
      <c r="EX22" s="494"/>
      <c r="EY22" s="494"/>
      <c r="EZ22" s="495"/>
      <c r="FA22" s="193"/>
      <c r="FB22" s="210"/>
      <c r="FC22" s="210"/>
      <c r="FD22" s="210"/>
      <c r="FE22" s="210"/>
      <c r="FF22" s="210"/>
      <c r="FG22" s="210"/>
      <c r="FH22" s="210"/>
      <c r="FI22" s="210"/>
      <c r="FJ22" s="194"/>
      <c r="FK22" s="193"/>
      <c r="FL22" s="210"/>
      <c r="FM22" s="210"/>
      <c r="FN22" s="210"/>
      <c r="FO22" s="210"/>
      <c r="FP22" s="210"/>
      <c r="FQ22" s="210"/>
      <c r="FR22" s="210"/>
      <c r="FS22" s="210"/>
      <c r="FT22" s="194"/>
      <c r="FU22" s="184">
        <f>COUNTIF(DW24,"=2")</f>
        <v>0</v>
      </c>
      <c r="FV22" s="185">
        <f>COUNTIF(EG24,"=2")</f>
        <v>0</v>
      </c>
      <c r="FW22" s="185">
        <f>COUNTIF(FA24,"=2")</f>
        <v>0</v>
      </c>
      <c r="FX22" s="173">
        <f>COUNTIF(FK24,"=2")</f>
        <v>0</v>
      </c>
      <c r="FY22" s="173"/>
      <c r="FZ22" s="174"/>
      <c r="GA22" s="186"/>
      <c r="GB22" s="173"/>
      <c r="GC22" s="173"/>
      <c r="GD22" s="173"/>
      <c r="GE22" s="173"/>
      <c r="GF22" s="174"/>
      <c r="GG22" s="187">
        <f>SUM(L23:M28)</f>
        <v>0</v>
      </c>
      <c r="GH22" s="187">
        <f>SUM(W23:X28)</f>
        <v>0</v>
      </c>
      <c r="GI22" s="187">
        <f>SUM(AS23:AT28)</f>
        <v>0</v>
      </c>
      <c r="GJ22">
        <f>SUM(BD23:BE28)</f>
        <v>0</v>
      </c>
      <c r="GM22" s="437" t="e">
        <f>GT26</f>
        <v>#DIV/0!</v>
      </c>
      <c r="GN22" s="437"/>
      <c r="GS22" s="214" t="e">
        <f>GG44*10</f>
        <v>#DIV/0!</v>
      </c>
      <c r="GT22" s="189" t="e">
        <f>RANK(GS22,GS18:GS22)</f>
        <v>#DIV/0!</v>
      </c>
    </row>
    <row r="23" spans="1:203" ht="6" customHeight="1" x14ac:dyDescent="0.15">
      <c r="A23" s="568"/>
      <c r="B23" s="569"/>
      <c r="C23" s="223"/>
      <c r="D23" s="223"/>
      <c r="E23" s="223"/>
      <c r="F23" s="223"/>
      <c r="G23" s="223"/>
      <c r="H23" s="224"/>
      <c r="I23" s="208"/>
      <c r="J23" s="208"/>
      <c r="K23" s="211"/>
      <c r="L23" s="454"/>
      <c r="M23" s="454"/>
      <c r="N23" s="468" t="s">
        <v>557</v>
      </c>
      <c r="O23" s="454"/>
      <c r="P23" s="454"/>
      <c r="Q23" s="212"/>
      <c r="R23" s="208"/>
      <c r="S23" s="209"/>
      <c r="T23" s="180"/>
      <c r="V23" s="186"/>
      <c r="W23" s="454"/>
      <c r="X23" s="454"/>
      <c r="Y23" s="468" t="s">
        <v>557</v>
      </c>
      <c r="Z23" s="454"/>
      <c r="AA23" s="454"/>
      <c r="AB23" s="174"/>
      <c r="AD23" s="177"/>
      <c r="AE23" s="496"/>
      <c r="AF23" s="497"/>
      <c r="AG23" s="497"/>
      <c r="AH23" s="497"/>
      <c r="AI23" s="497"/>
      <c r="AJ23" s="497"/>
      <c r="AK23" s="497"/>
      <c r="AL23" s="497"/>
      <c r="AM23" s="497"/>
      <c r="AN23" s="497"/>
      <c r="AO23" s="498"/>
      <c r="AP23" s="213"/>
      <c r="AQ23" s="208"/>
      <c r="AR23" s="211"/>
      <c r="AS23" s="468"/>
      <c r="AT23" s="468"/>
      <c r="AU23" s="468" t="s">
        <v>557</v>
      </c>
      <c r="AV23" s="468"/>
      <c r="AW23" s="468"/>
      <c r="AX23" s="212"/>
      <c r="AY23" s="573"/>
      <c r="AZ23" s="574"/>
      <c r="BA23" s="180"/>
      <c r="BC23" s="186"/>
      <c r="BD23" s="468"/>
      <c r="BE23" s="468"/>
      <c r="BF23" s="468" t="s">
        <v>557</v>
      </c>
      <c r="BG23" s="468"/>
      <c r="BH23" s="468"/>
      <c r="BI23" s="174"/>
      <c r="BJ23" s="444"/>
      <c r="BK23" s="447"/>
      <c r="BL23" s="446"/>
      <c r="BM23" s="444"/>
      <c r="BN23" s="444"/>
      <c r="BO23" s="444"/>
      <c r="BP23" s="444"/>
      <c r="BQ23" s="447"/>
      <c r="BR23" s="446"/>
      <c r="BS23" s="444"/>
      <c r="BT23" s="444"/>
      <c r="BU23" s="444"/>
      <c r="BV23" s="444"/>
      <c r="BW23" s="447"/>
      <c r="BX23" s="446"/>
      <c r="BY23" s="444"/>
      <c r="BZ23" s="444"/>
      <c r="CA23" s="444"/>
      <c r="CB23" s="444"/>
      <c r="CC23" s="447"/>
      <c r="CD23" s="488"/>
      <c r="CE23" s="488"/>
      <c r="DO23" s="491"/>
      <c r="DP23" s="492"/>
      <c r="DQ23" s="178"/>
      <c r="DR23" s="178"/>
      <c r="DS23" s="178"/>
      <c r="DT23" s="178"/>
      <c r="DU23" s="178"/>
      <c r="DV23" s="179"/>
      <c r="DW23" s="208"/>
      <c r="DX23" s="208"/>
      <c r="DY23" s="211"/>
      <c r="DZ23" s="454" t="b">
        <f>IF(L23&gt;O23,"1",IF(L23&lt;O23,"0"))</f>
        <v>0</v>
      </c>
      <c r="EA23" s="454"/>
      <c r="EB23" s="454" t="b">
        <f>IF(L23&lt;O23,"1",IF(L23&gt;O23,"0"))</f>
        <v>0</v>
      </c>
      <c r="EC23" s="454"/>
      <c r="ED23" s="212"/>
      <c r="EE23" s="208"/>
      <c r="EF23" s="209"/>
      <c r="EG23" s="213"/>
      <c r="EH23" s="208"/>
      <c r="EI23" s="211"/>
      <c r="EJ23" s="454" t="b">
        <f>IF(W23&gt;Z23,"1",IF(W23&lt;Z23,"0"))</f>
        <v>0</v>
      </c>
      <c r="EK23" s="454"/>
      <c r="EL23" s="454" t="b">
        <f>IF(W23&lt;Z23,"1",IF(W23&gt;Z23,"0"))</f>
        <v>0</v>
      </c>
      <c r="EM23" s="454"/>
      <c r="EN23" s="212"/>
      <c r="EO23" s="208"/>
      <c r="EP23" s="209"/>
      <c r="EQ23" s="496"/>
      <c r="ER23" s="497"/>
      <c r="ES23" s="497"/>
      <c r="ET23" s="497"/>
      <c r="EU23" s="497"/>
      <c r="EV23" s="497"/>
      <c r="EW23" s="497"/>
      <c r="EX23" s="497"/>
      <c r="EY23" s="497"/>
      <c r="EZ23" s="498"/>
      <c r="FA23" s="183"/>
      <c r="FB23" s="181"/>
      <c r="FC23" s="193"/>
      <c r="FD23" s="454" t="b">
        <f>IF(AS23&gt;AV23,"1",IF(AS23&lt;AV23,"0"))</f>
        <v>0</v>
      </c>
      <c r="FE23" s="454"/>
      <c r="FF23" s="454" t="b">
        <f>IF(AS23&lt;AV23,"1",IF(AS23&gt;AV23,"0"))</f>
        <v>0</v>
      </c>
      <c r="FG23" s="454"/>
      <c r="FH23" s="194"/>
      <c r="FI23" s="181"/>
      <c r="FJ23" s="182"/>
      <c r="FK23" s="183"/>
      <c r="FL23" s="181"/>
      <c r="FM23" s="193"/>
      <c r="FN23" s="454" t="b">
        <f>IF(BD23&gt;BG23,"1",IF(BD23&lt;BG23,"0"))</f>
        <v>0</v>
      </c>
      <c r="FO23" s="454"/>
      <c r="FP23" s="454" t="b">
        <f>IF(BD23&lt;BG23,"1",IF(BD23&gt;BG23,"0"))</f>
        <v>0</v>
      </c>
      <c r="FQ23" s="454"/>
      <c r="FR23" s="194"/>
      <c r="FS23" s="181"/>
      <c r="FT23" s="182"/>
      <c r="FU23" s="180"/>
      <c r="FW23">
        <f>COUNTIF(EE24,"=2")</f>
        <v>0</v>
      </c>
      <c r="FX23" s="187">
        <f>COUNTIF(EO24,"=2")</f>
        <v>0</v>
      </c>
      <c r="FY23" s="187">
        <f>COUNTIF(FI24,"=2")</f>
        <v>0</v>
      </c>
      <c r="FZ23" s="195">
        <f>COUNTIF(FS24,"=2")</f>
        <v>0</v>
      </c>
      <c r="GA23" s="180"/>
      <c r="GF23" s="177"/>
      <c r="GI23">
        <f>SUM(O23:P28)</f>
        <v>0</v>
      </c>
      <c r="GJ23" s="187">
        <f>SUM(Z23:AA28)</f>
        <v>0</v>
      </c>
      <c r="GK23" s="187">
        <f>SUM(AV23:AW28)</f>
        <v>0</v>
      </c>
      <c r="GL23" s="187">
        <f>SUM(BG23:BH28)</f>
        <v>0</v>
      </c>
      <c r="GM23" s="437"/>
      <c r="GN23" s="437"/>
    </row>
    <row r="24" spans="1:203" ht="6" customHeight="1" x14ac:dyDescent="0.15">
      <c r="A24" s="568" t="s">
        <v>153</v>
      </c>
      <c r="B24" s="569"/>
      <c r="C24" s="569"/>
      <c r="D24" s="569"/>
      <c r="E24" s="569"/>
      <c r="F24" s="569"/>
      <c r="G24" s="569"/>
      <c r="H24" s="570"/>
      <c r="I24" s="454"/>
      <c r="J24" s="470"/>
      <c r="K24" s="213"/>
      <c r="L24" s="454"/>
      <c r="M24" s="454"/>
      <c r="N24" s="444"/>
      <c r="O24" s="454"/>
      <c r="P24" s="454"/>
      <c r="Q24" s="209"/>
      <c r="R24" s="472"/>
      <c r="S24" s="470"/>
      <c r="T24" s="472"/>
      <c r="U24" s="470"/>
      <c r="V24" s="180"/>
      <c r="W24" s="454"/>
      <c r="X24" s="454"/>
      <c r="Y24" s="444"/>
      <c r="Z24" s="454"/>
      <c r="AA24" s="454"/>
      <c r="AB24" s="177"/>
      <c r="AC24" s="472"/>
      <c r="AD24" s="470"/>
      <c r="AE24" s="496"/>
      <c r="AF24" s="497"/>
      <c r="AG24" s="497"/>
      <c r="AH24" s="497"/>
      <c r="AI24" s="497"/>
      <c r="AJ24" s="497"/>
      <c r="AK24" s="497"/>
      <c r="AL24" s="497"/>
      <c r="AM24" s="497"/>
      <c r="AN24" s="497"/>
      <c r="AO24" s="498"/>
      <c r="AP24" s="472"/>
      <c r="AQ24" s="470"/>
      <c r="AR24" s="213"/>
      <c r="AS24" s="468"/>
      <c r="AT24" s="468"/>
      <c r="AU24" s="444"/>
      <c r="AV24" s="468"/>
      <c r="AW24" s="468"/>
      <c r="AX24" s="209"/>
      <c r="AY24" s="472"/>
      <c r="AZ24" s="470"/>
      <c r="BA24" s="472"/>
      <c r="BB24" s="470"/>
      <c r="BC24" s="180"/>
      <c r="BD24" s="468"/>
      <c r="BE24" s="468"/>
      <c r="BF24" s="444"/>
      <c r="BG24" s="468"/>
      <c r="BH24" s="468"/>
      <c r="BI24" s="177"/>
      <c r="BJ24" s="472"/>
      <c r="BK24" s="470"/>
      <c r="BL24" s="472"/>
      <c r="BM24" s="454"/>
      <c r="BN24" s="471"/>
      <c r="BO24" s="471"/>
      <c r="BP24" s="454"/>
      <c r="BQ24" s="470"/>
      <c r="BR24" s="472"/>
      <c r="BS24" s="454"/>
      <c r="BT24" s="471"/>
      <c r="BU24" s="471"/>
      <c r="BV24" s="454"/>
      <c r="BW24" s="470"/>
      <c r="BX24" s="473"/>
      <c r="BY24" s="474"/>
      <c r="BZ24" s="471"/>
      <c r="CA24" s="471"/>
      <c r="CB24" s="474"/>
      <c r="CC24" s="479"/>
      <c r="CD24" s="488"/>
      <c r="CE24" s="488"/>
      <c r="DO24" s="480" t="str">
        <f>A24</f>
        <v>Feliz</v>
      </c>
      <c r="DP24" s="481"/>
      <c r="DQ24" s="481"/>
      <c r="DR24" s="481"/>
      <c r="DS24" s="481"/>
      <c r="DT24" s="481"/>
      <c r="DU24" s="481"/>
      <c r="DV24" s="482"/>
      <c r="DW24" s="454">
        <f>DZ23+DZ25+DZ27</f>
        <v>0</v>
      </c>
      <c r="DX24" s="470"/>
      <c r="DY24" s="213"/>
      <c r="DZ24" s="454"/>
      <c r="EA24" s="454"/>
      <c r="EB24" s="454"/>
      <c r="EC24" s="454"/>
      <c r="ED24" s="209"/>
      <c r="EE24" s="472">
        <f>EB23+EB25+EB27</f>
        <v>0</v>
      </c>
      <c r="EF24" s="470"/>
      <c r="EG24" s="472">
        <f>EJ23+EJ25+EJ27</f>
        <v>0</v>
      </c>
      <c r="EH24" s="470"/>
      <c r="EI24" s="213"/>
      <c r="EJ24" s="454"/>
      <c r="EK24" s="454"/>
      <c r="EL24" s="454"/>
      <c r="EM24" s="454"/>
      <c r="EN24" s="209"/>
      <c r="EO24" s="472">
        <f>EL23+EL25+EL27</f>
        <v>0</v>
      </c>
      <c r="EP24" s="470"/>
      <c r="EQ24" s="496"/>
      <c r="ER24" s="497"/>
      <c r="ES24" s="497"/>
      <c r="ET24" s="497"/>
      <c r="EU24" s="497"/>
      <c r="EV24" s="497"/>
      <c r="EW24" s="497"/>
      <c r="EX24" s="497"/>
      <c r="EY24" s="497"/>
      <c r="EZ24" s="498"/>
      <c r="FA24" s="472">
        <f>FD23+FD25+FD27</f>
        <v>0</v>
      </c>
      <c r="FB24" s="470"/>
      <c r="FC24" s="183"/>
      <c r="FD24" s="454"/>
      <c r="FE24" s="454"/>
      <c r="FF24" s="454"/>
      <c r="FG24" s="454"/>
      <c r="FH24" s="182"/>
      <c r="FI24" s="472">
        <f>FF23+FF25+FF27</f>
        <v>0</v>
      </c>
      <c r="FJ24" s="470"/>
      <c r="FK24" s="472">
        <f>FN23+FN25+FN27</f>
        <v>0</v>
      </c>
      <c r="FL24" s="470"/>
      <c r="FM24" s="183"/>
      <c r="FN24" s="454"/>
      <c r="FO24" s="454"/>
      <c r="FP24" s="454"/>
      <c r="FQ24" s="454"/>
      <c r="FR24" s="182"/>
      <c r="FS24" s="472">
        <f>FP23+FP25+FP27</f>
        <v>0</v>
      </c>
      <c r="FT24" s="470"/>
      <c r="FU24" s="472">
        <f>SUM(FU22:FX22)</f>
        <v>0</v>
      </c>
      <c r="FV24" s="454"/>
      <c r="FW24" s="471"/>
      <c r="FX24" s="471"/>
      <c r="FY24" s="454">
        <f>SUM(FW23:FZ23)</f>
        <v>0</v>
      </c>
      <c r="FZ24" s="470"/>
      <c r="GA24" s="472">
        <f>SUM(DW24,EG24,FA24,FK24)</f>
        <v>0</v>
      </c>
      <c r="GB24" s="454"/>
      <c r="GC24" s="471"/>
      <c r="GD24" s="471"/>
      <c r="GE24" s="454">
        <f>SUM(EE24,EO24,FI24,FS24)</f>
        <v>0</v>
      </c>
      <c r="GF24" s="470"/>
      <c r="GG24" s="473">
        <f>SUM(GG22:GJ22)</f>
        <v>0</v>
      </c>
      <c r="GH24" s="474"/>
      <c r="GI24" s="471"/>
      <c r="GJ24" s="471"/>
      <c r="GK24" s="474">
        <f>SUM(GI23:GL23)</f>
        <v>0</v>
      </c>
      <c r="GL24" s="479"/>
      <c r="GM24" s="437"/>
      <c r="GN24" s="437"/>
      <c r="GR24" s="513" t="s">
        <v>563</v>
      </c>
      <c r="GS24" s="188" t="e">
        <f>SUM(GS6,GS12,GS18)</f>
        <v>#DIV/0!</v>
      </c>
      <c r="GT24" s="187" t="e">
        <f>RANK(GS24,GS24:GS28)</f>
        <v>#DIV/0!</v>
      </c>
      <c r="GU24" s="187" t="str">
        <f>DO8</f>
        <v>浜っこGG</v>
      </c>
    </row>
    <row r="25" spans="1:203" ht="6" customHeight="1" x14ac:dyDescent="0.15">
      <c r="A25" s="568"/>
      <c r="B25" s="569"/>
      <c r="C25" s="569"/>
      <c r="D25" s="569"/>
      <c r="E25" s="569"/>
      <c r="F25" s="569"/>
      <c r="G25" s="569"/>
      <c r="H25" s="570"/>
      <c r="I25" s="454"/>
      <c r="J25" s="470"/>
      <c r="K25" s="213"/>
      <c r="L25" s="454"/>
      <c r="M25" s="454"/>
      <c r="N25" s="468" t="s">
        <v>557</v>
      </c>
      <c r="O25" s="454"/>
      <c r="P25" s="454"/>
      <c r="Q25" s="209"/>
      <c r="R25" s="472"/>
      <c r="S25" s="470"/>
      <c r="T25" s="472"/>
      <c r="U25" s="470"/>
      <c r="V25" s="180"/>
      <c r="W25" s="454"/>
      <c r="X25" s="454"/>
      <c r="Y25" s="468" t="s">
        <v>557</v>
      </c>
      <c r="Z25" s="454"/>
      <c r="AA25" s="454"/>
      <c r="AB25" s="177"/>
      <c r="AC25" s="472"/>
      <c r="AD25" s="470"/>
      <c r="AE25" s="496"/>
      <c r="AF25" s="497"/>
      <c r="AG25" s="497"/>
      <c r="AH25" s="497"/>
      <c r="AI25" s="497"/>
      <c r="AJ25" s="497"/>
      <c r="AK25" s="497"/>
      <c r="AL25" s="497"/>
      <c r="AM25" s="497"/>
      <c r="AN25" s="497"/>
      <c r="AO25" s="498"/>
      <c r="AP25" s="472"/>
      <c r="AQ25" s="470"/>
      <c r="AR25" s="213"/>
      <c r="AS25" s="468"/>
      <c r="AT25" s="468"/>
      <c r="AU25" s="468" t="s">
        <v>557</v>
      </c>
      <c r="AV25" s="468"/>
      <c r="AW25" s="468"/>
      <c r="AX25" s="209"/>
      <c r="AY25" s="472"/>
      <c r="AZ25" s="470"/>
      <c r="BA25" s="472"/>
      <c r="BB25" s="470"/>
      <c r="BC25" s="180"/>
      <c r="BD25" s="468"/>
      <c r="BE25" s="468"/>
      <c r="BF25" s="468" t="s">
        <v>557</v>
      </c>
      <c r="BG25" s="468"/>
      <c r="BH25" s="468"/>
      <c r="BI25" s="177"/>
      <c r="BJ25" s="472"/>
      <c r="BK25" s="470"/>
      <c r="BL25" s="472"/>
      <c r="BM25" s="454"/>
      <c r="BN25" s="471"/>
      <c r="BO25" s="471"/>
      <c r="BP25" s="454"/>
      <c r="BQ25" s="470"/>
      <c r="BR25" s="472"/>
      <c r="BS25" s="454"/>
      <c r="BT25" s="471"/>
      <c r="BU25" s="471"/>
      <c r="BV25" s="454"/>
      <c r="BW25" s="470"/>
      <c r="BX25" s="473"/>
      <c r="BY25" s="474"/>
      <c r="BZ25" s="471"/>
      <c r="CA25" s="471"/>
      <c r="CB25" s="474"/>
      <c r="CC25" s="479"/>
      <c r="CD25" s="488"/>
      <c r="CE25" s="488"/>
      <c r="DO25" s="480"/>
      <c r="DP25" s="481"/>
      <c r="DQ25" s="481"/>
      <c r="DR25" s="481"/>
      <c r="DS25" s="481"/>
      <c r="DT25" s="481"/>
      <c r="DU25" s="481"/>
      <c r="DV25" s="482"/>
      <c r="DW25" s="454"/>
      <c r="DX25" s="470"/>
      <c r="DY25" s="213"/>
      <c r="DZ25" s="454" t="b">
        <f>IF(L25&gt;O25,"1",IF(L25&lt;O25,"0"))</f>
        <v>0</v>
      </c>
      <c r="EA25" s="454"/>
      <c r="EB25" s="454" t="b">
        <f>IF(L25&lt;O25,"1",IF(L25&gt;O25,"0"))</f>
        <v>0</v>
      </c>
      <c r="EC25" s="454"/>
      <c r="ED25" s="209"/>
      <c r="EE25" s="472"/>
      <c r="EF25" s="470"/>
      <c r="EG25" s="472"/>
      <c r="EH25" s="470"/>
      <c r="EI25" s="213"/>
      <c r="EJ25" s="454" t="b">
        <f>IF(W25&gt;Z25,"1",IF(W25&lt;Z25,"0"))</f>
        <v>0</v>
      </c>
      <c r="EK25" s="454"/>
      <c r="EL25" s="454" t="b">
        <f>IF(W25&lt;Z25,"1",IF(W25&gt;Z25,"0"))</f>
        <v>0</v>
      </c>
      <c r="EM25" s="454"/>
      <c r="EN25" s="209"/>
      <c r="EO25" s="472"/>
      <c r="EP25" s="470"/>
      <c r="EQ25" s="496"/>
      <c r="ER25" s="497"/>
      <c r="ES25" s="497"/>
      <c r="ET25" s="497"/>
      <c r="EU25" s="497"/>
      <c r="EV25" s="497"/>
      <c r="EW25" s="497"/>
      <c r="EX25" s="497"/>
      <c r="EY25" s="497"/>
      <c r="EZ25" s="498"/>
      <c r="FA25" s="472"/>
      <c r="FB25" s="470"/>
      <c r="FC25" s="183"/>
      <c r="FD25" s="454" t="b">
        <f>IF(AS25&gt;AV25,"1",IF(AS25&lt;AV25,"0"))</f>
        <v>0</v>
      </c>
      <c r="FE25" s="454"/>
      <c r="FF25" s="454" t="b">
        <f>IF(AS25&lt;AV25,"1",IF(AS25&gt;AV25,"0"))</f>
        <v>0</v>
      </c>
      <c r="FG25" s="454"/>
      <c r="FH25" s="182"/>
      <c r="FI25" s="472"/>
      <c r="FJ25" s="470"/>
      <c r="FK25" s="472"/>
      <c r="FL25" s="470"/>
      <c r="FM25" s="183"/>
      <c r="FN25" s="454" t="b">
        <f>IF(BD25&gt;BG25,"1",IF(BD25&lt;BG25,"0"))</f>
        <v>0</v>
      </c>
      <c r="FO25" s="454"/>
      <c r="FP25" s="454" t="b">
        <f>IF(BD25&lt;BG25,"1",IF(BD25&gt;BG25,"0"))</f>
        <v>0</v>
      </c>
      <c r="FQ25" s="454"/>
      <c r="FR25" s="182"/>
      <c r="FS25" s="472"/>
      <c r="FT25" s="470"/>
      <c r="FU25" s="472"/>
      <c r="FV25" s="454"/>
      <c r="FW25" s="471"/>
      <c r="FX25" s="471"/>
      <c r="FY25" s="454"/>
      <c r="FZ25" s="470"/>
      <c r="GA25" s="472"/>
      <c r="GB25" s="454"/>
      <c r="GC25" s="471"/>
      <c r="GD25" s="471"/>
      <c r="GE25" s="454"/>
      <c r="GF25" s="470"/>
      <c r="GG25" s="473"/>
      <c r="GH25" s="474"/>
      <c r="GI25" s="471"/>
      <c r="GJ25" s="471"/>
      <c r="GK25" s="474"/>
      <c r="GL25" s="479"/>
      <c r="GM25" s="437"/>
      <c r="GN25" s="437"/>
      <c r="GR25" s="513"/>
      <c r="GS25" s="188" t="e">
        <f>SUM(GS7,GS13,GS19)</f>
        <v>#DIV/0!</v>
      </c>
      <c r="GT25" s="187" t="e">
        <f>RANK(GS25,GS24:GS28)</f>
        <v>#DIV/0!</v>
      </c>
      <c r="GU25" s="187" t="str">
        <f>DO16</f>
        <v>浜っこG</v>
      </c>
    </row>
    <row r="26" spans="1:203" ht="6" customHeight="1" x14ac:dyDescent="0.15">
      <c r="A26" s="568"/>
      <c r="B26" s="569"/>
      <c r="C26" s="569"/>
      <c r="D26" s="569"/>
      <c r="E26" s="569"/>
      <c r="F26" s="569"/>
      <c r="G26" s="569"/>
      <c r="H26" s="570"/>
      <c r="I26" s="454"/>
      <c r="J26" s="470"/>
      <c r="K26" s="213"/>
      <c r="L26" s="454"/>
      <c r="M26" s="454"/>
      <c r="N26" s="444"/>
      <c r="O26" s="454"/>
      <c r="P26" s="454"/>
      <c r="Q26" s="209"/>
      <c r="R26" s="472"/>
      <c r="S26" s="470"/>
      <c r="T26" s="472"/>
      <c r="U26" s="470"/>
      <c r="V26" s="180"/>
      <c r="W26" s="454"/>
      <c r="X26" s="454"/>
      <c r="Y26" s="444"/>
      <c r="Z26" s="454"/>
      <c r="AA26" s="454"/>
      <c r="AB26" s="177"/>
      <c r="AC26" s="472"/>
      <c r="AD26" s="470"/>
      <c r="AE26" s="496"/>
      <c r="AF26" s="497"/>
      <c r="AG26" s="497"/>
      <c r="AH26" s="497"/>
      <c r="AI26" s="497"/>
      <c r="AJ26" s="497"/>
      <c r="AK26" s="497"/>
      <c r="AL26" s="497"/>
      <c r="AM26" s="497"/>
      <c r="AN26" s="497"/>
      <c r="AO26" s="498"/>
      <c r="AP26" s="472"/>
      <c r="AQ26" s="470"/>
      <c r="AR26" s="213"/>
      <c r="AS26" s="468"/>
      <c r="AT26" s="468"/>
      <c r="AU26" s="444"/>
      <c r="AV26" s="468"/>
      <c r="AW26" s="468"/>
      <c r="AX26" s="209"/>
      <c r="AY26" s="472"/>
      <c r="AZ26" s="470"/>
      <c r="BA26" s="472"/>
      <c r="BB26" s="470"/>
      <c r="BC26" s="180"/>
      <c r="BD26" s="468"/>
      <c r="BE26" s="468"/>
      <c r="BF26" s="444"/>
      <c r="BG26" s="468"/>
      <c r="BH26" s="468"/>
      <c r="BI26" s="177"/>
      <c r="BJ26" s="472"/>
      <c r="BK26" s="470"/>
      <c r="BL26" s="446"/>
      <c r="BM26" s="444"/>
      <c r="BN26" s="444"/>
      <c r="BO26" s="444"/>
      <c r="BP26" s="444"/>
      <c r="BQ26" s="447"/>
      <c r="BR26" s="446"/>
      <c r="BS26" s="444"/>
      <c r="BT26" s="444"/>
      <c r="BU26" s="444"/>
      <c r="BV26" s="444"/>
      <c r="BW26" s="447"/>
      <c r="BX26" s="446"/>
      <c r="BY26" s="444"/>
      <c r="BZ26" s="444"/>
      <c r="CA26" s="444"/>
      <c r="CB26" s="444"/>
      <c r="CC26" s="447"/>
      <c r="CD26" s="488"/>
      <c r="CE26" s="488"/>
      <c r="DO26" s="480"/>
      <c r="DP26" s="481"/>
      <c r="DQ26" s="481"/>
      <c r="DR26" s="481"/>
      <c r="DS26" s="481"/>
      <c r="DT26" s="481"/>
      <c r="DU26" s="481"/>
      <c r="DV26" s="482"/>
      <c r="DW26" s="454"/>
      <c r="DX26" s="470"/>
      <c r="DY26" s="213"/>
      <c r="DZ26" s="454"/>
      <c r="EA26" s="454"/>
      <c r="EB26" s="454"/>
      <c r="EC26" s="454"/>
      <c r="ED26" s="209"/>
      <c r="EE26" s="472"/>
      <c r="EF26" s="470"/>
      <c r="EG26" s="472"/>
      <c r="EH26" s="470"/>
      <c r="EI26" s="213"/>
      <c r="EJ26" s="454"/>
      <c r="EK26" s="454"/>
      <c r="EL26" s="454"/>
      <c r="EM26" s="454"/>
      <c r="EN26" s="209"/>
      <c r="EO26" s="472"/>
      <c r="EP26" s="470"/>
      <c r="EQ26" s="496"/>
      <c r="ER26" s="497"/>
      <c r="ES26" s="497"/>
      <c r="ET26" s="497"/>
      <c r="EU26" s="497"/>
      <c r="EV26" s="497"/>
      <c r="EW26" s="497"/>
      <c r="EX26" s="497"/>
      <c r="EY26" s="497"/>
      <c r="EZ26" s="498"/>
      <c r="FA26" s="472"/>
      <c r="FB26" s="470"/>
      <c r="FC26" s="183"/>
      <c r="FD26" s="454"/>
      <c r="FE26" s="454"/>
      <c r="FF26" s="454"/>
      <c r="FG26" s="454"/>
      <c r="FH26" s="182"/>
      <c r="FI26" s="472"/>
      <c r="FJ26" s="470"/>
      <c r="FK26" s="472"/>
      <c r="FL26" s="470"/>
      <c r="FM26" s="183"/>
      <c r="FN26" s="454"/>
      <c r="FO26" s="454"/>
      <c r="FP26" s="454"/>
      <c r="FQ26" s="454"/>
      <c r="FR26" s="182"/>
      <c r="FS26" s="472"/>
      <c r="FT26" s="470"/>
      <c r="FU26" s="180"/>
      <c r="FZ26" s="177"/>
      <c r="GA26" s="180"/>
      <c r="GF26" s="177"/>
      <c r="GM26" s="437"/>
      <c r="GN26" s="437"/>
      <c r="GR26" s="513"/>
      <c r="GS26" s="188" t="e">
        <f>SUM(GS8,GS14,GS20)</f>
        <v>#DIV/0!</v>
      </c>
      <c r="GT26" s="187" t="e">
        <f>RANK(GS26,GS24:GS28)</f>
        <v>#DIV/0!</v>
      </c>
      <c r="GU26" s="187" t="str">
        <f>DO24</f>
        <v>Feliz</v>
      </c>
    </row>
    <row r="27" spans="1:203" ht="6" customHeight="1" x14ac:dyDescent="0.15">
      <c r="A27" s="568"/>
      <c r="B27" s="569"/>
      <c r="C27" s="569"/>
      <c r="D27" s="569"/>
      <c r="E27" s="569"/>
      <c r="F27" s="569"/>
      <c r="G27" s="569"/>
      <c r="H27" s="570"/>
      <c r="I27" s="454"/>
      <c r="J27" s="470"/>
      <c r="K27" s="213"/>
      <c r="L27" s="454"/>
      <c r="M27" s="454"/>
      <c r="N27" s="468" t="s">
        <v>557</v>
      </c>
      <c r="O27" s="454"/>
      <c r="P27" s="454"/>
      <c r="Q27" s="209"/>
      <c r="R27" s="472"/>
      <c r="S27" s="470"/>
      <c r="T27" s="472"/>
      <c r="U27" s="470"/>
      <c r="V27" s="180"/>
      <c r="W27" s="454"/>
      <c r="X27" s="454"/>
      <c r="Y27" s="468" t="s">
        <v>557</v>
      </c>
      <c r="Z27" s="454"/>
      <c r="AA27" s="454"/>
      <c r="AB27" s="177"/>
      <c r="AC27" s="472"/>
      <c r="AD27" s="470"/>
      <c r="AE27" s="496"/>
      <c r="AF27" s="497"/>
      <c r="AG27" s="497"/>
      <c r="AH27" s="497"/>
      <c r="AI27" s="497"/>
      <c r="AJ27" s="497"/>
      <c r="AK27" s="497"/>
      <c r="AL27" s="497"/>
      <c r="AM27" s="497"/>
      <c r="AN27" s="497"/>
      <c r="AO27" s="498"/>
      <c r="AP27" s="472"/>
      <c r="AQ27" s="470"/>
      <c r="AR27" s="213"/>
      <c r="AS27" s="468"/>
      <c r="AT27" s="468"/>
      <c r="AU27" s="468" t="s">
        <v>557</v>
      </c>
      <c r="AV27" s="468"/>
      <c r="AW27" s="468"/>
      <c r="AX27" s="209"/>
      <c r="AY27" s="472"/>
      <c r="AZ27" s="470"/>
      <c r="BA27" s="472"/>
      <c r="BB27" s="470"/>
      <c r="BC27" s="180"/>
      <c r="BD27" s="468"/>
      <c r="BE27" s="468"/>
      <c r="BF27" s="468" t="s">
        <v>557</v>
      </c>
      <c r="BG27" s="468"/>
      <c r="BH27" s="468"/>
      <c r="BI27" s="177"/>
      <c r="BJ27" s="472"/>
      <c r="BK27" s="470"/>
      <c r="BL27" s="475"/>
      <c r="BM27" s="476"/>
      <c r="BN27" s="476"/>
      <c r="BO27" s="476"/>
      <c r="BP27" s="476"/>
      <c r="BQ27" s="477"/>
      <c r="BR27" s="475"/>
      <c r="BS27" s="476"/>
      <c r="BT27" s="476"/>
      <c r="BU27" s="476"/>
      <c r="BV27" s="476"/>
      <c r="BW27" s="477"/>
      <c r="BX27" s="475"/>
      <c r="BY27" s="476"/>
      <c r="BZ27" s="476"/>
      <c r="CA27" s="476"/>
      <c r="CB27" s="476"/>
      <c r="CC27" s="477"/>
      <c r="CD27" s="488"/>
      <c r="CE27" s="488"/>
      <c r="DO27" s="480"/>
      <c r="DP27" s="481"/>
      <c r="DQ27" s="481"/>
      <c r="DR27" s="481"/>
      <c r="DS27" s="481"/>
      <c r="DT27" s="481"/>
      <c r="DU27" s="481"/>
      <c r="DV27" s="482"/>
      <c r="DW27" s="454"/>
      <c r="DX27" s="470"/>
      <c r="DY27" s="213"/>
      <c r="DZ27" s="454" t="b">
        <f>IF(L27&gt;O27,"1",IF(L27&lt;O27,"0"))</f>
        <v>0</v>
      </c>
      <c r="EA27" s="454"/>
      <c r="EB27" s="454" t="b">
        <f>IF(L27&lt;O27,"1",IF(L27&gt;O27,"0"))</f>
        <v>0</v>
      </c>
      <c r="EC27" s="454"/>
      <c r="ED27" s="209"/>
      <c r="EE27" s="472"/>
      <c r="EF27" s="470"/>
      <c r="EG27" s="472"/>
      <c r="EH27" s="470"/>
      <c r="EI27" s="213"/>
      <c r="EJ27" s="454" t="b">
        <f>IF(W27&gt;Z27,"1",IF(W27&lt;Z27,"0"))</f>
        <v>0</v>
      </c>
      <c r="EK27" s="454"/>
      <c r="EL27" s="454" t="b">
        <f>IF(W27&lt;Z27,"1",IF(W27&gt;Z27,"0"))</f>
        <v>0</v>
      </c>
      <c r="EM27" s="454"/>
      <c r="EN27" s="209"/>
      <c r="EO27" s="472"/>
      <c r="EP27" s="470"/>
      <c r="EQ27" s="496"/>
      <c r="ER27" s="497"/>
      <c r="ES27" s="497"/>
      <c r="ET27" s="497"/>
      <c r="EU27" s="497"/>
      <c r="EV27" s="497"/>
      <c r="EW27" s="497"/>
      <c r="EX27" s="497"/>
      <c r="EY27" s="497"/>
      <c r="EZ27" s="498"/>
      <c r="FA27" s="472"/>
      <c r="FB27" s="470"/>
      <c r="FC27" s="183"/>
      <c r="FD27" s="454" t="b">
        <f>IF(AS27&gt;AV27,"1",IF(AS27&lt;AV27,"0"))</f>
        <v>0</v>
      </c>
      <c r="FE27" s="454"/>
      <c r="FF27" s="454" t="b">
        <f>IF(AS27&lt;AV27,"1",IF(AS27&gt;AV27,"0"))</f>
        <v>0</v>
      </c>
      <c r="FG27" s="454"/>
      <c r="FH27" s="182"/>
      <c r="FI27" s="472"/>
      <c r="FJ27" s="470"/>
      <c r="FK27" s="472"/>
      <c r="FL27" s="470"/>
      <c r="FM27" s="183"/>
      <c r="FN27" s="454" t="b">
        <f>IF(BD27&gt;BG27,"1",IF(BD27&lt;BG27,"0"))</f>
        <v>0</v>
      </c>
      <c r="FO27" s="454"/>
      <c r="FP27" s="454" t="b">
        <f>IF(BD27&lt;BG27,"1",IF(BD27&gt;BG27,"0"))</f>
        <v>0</v>
      </c>
      <c r="FQ27" s="454"/>
      <c r="FR27" s="182"/>
      <c r="FS27" s="472"/>
      <c r="FT27" s="470"/>
      <c r="FU27" s="180"/>
      <c r="FZ27" s="177"/>
      <c r="GA27" s="180"/>
      <c r="GF27" s="177"/>
      <c r="GM27" s="437"/>
      <c r="GN27" s="437"/>
      <c r="GR27" s="513"/>
      <c r="GS27" s="188" t="e">
        <f>SUM(GS9,GS15,GS21)</f>
        <v>#DIV/0!</v>
      </c>
      <c r="GT27" s="187" t="e">
        <f>RANK(GS27,GS24:GS28)</f>
        <v>#DIV/0!</v>
      </c>
      <c r="GU27" s="187" t="str">
        <f>DO32</f>
        <v>T.Pooh Z</v>
      </c>
    </row>
    <row r="28" spans="1:203" ht="6" customHeight="1" x14ac:dyDescent="0.15">
      <c r="A28" s="225"/>
      <c r="B28" s="223"/>
      <c r="C28" s="223"/>
      <c r="D28" s="223"/>
      <c r="E28" s="223"/>
      <c r="F28" s="223"/>
      <c r="G28" s="223"/>
      <c r="H28" s="224"/>
      <c r="I28" s="208"/>
      <c r="J28" s="208"/>
      <c r="K28" s="215"/>
      <c r="L28" s="454"/>
      <c r="M28" s="454"/>
      <c r="N28" s="444"/>
      <c r="O28" s="454"/>
      <c r="P28" s="454"/>
      <c r="Q28" s="216"/>
      <c r="R28" s="208"/>
      <c r="S28" s="209"/>
      <c r="T28" s="180"/>
      <c r="V28" s="196"/>
      <c r="W28" s="454"/>
      <c r="X28" s="454"/>
      <c r="Y28" s="444"/>
      <c r="Z28" s="454"/>
      <c r="AA28" s="454"/>
      <c r="AB28" s="197"/>
      <c r="AD28" s="177"/>
      <c r="AE28" s="496"/>
      <c r="AF28" s="497"/>
      <c r="AG28" s="497"/>
      <c r="AH28" s="497"/>
      <c r="AI28" s="497"/>
      <c r="AJ28" s="497"/>
      <c r="AK28" s="497"/>
      <c r="AL28" s="497"/>
      <c r="AM28" s="497"/>
      <c r="AN28" s="497"/>
      <c r="AO28" s="498"/>
      <c r="AP28" s="213"/>
      <c r="AQ28" s="208"/>
      <c r="AR28" s="215"/>
      <c r="AS28" s="468"/>
      <c r="AT28" s="468"/>
      <c r="AU28" s="444"/>
      <c r="AV28" s="468"/>
      <c r="AW28" s="468"/>
      <c r="AX28" s="216"/>
      <c r="AY28" s="208"/>
      <c r="AZ28" s="209"/>
      <c r="BA28" s="180"/>
      <c r="BC28" s="196"/>
      <c r="BD28" s="468"/>
      <c r="BE28" s="468"/>
      <c r="BF28" s="444"/>
      <c r="BG28" s="468"/>
      <c r="BH28" s="468"/>
      <c r="BI28" s="197"/>
      <c r="BK28" s="177"/>
      <c r="BL28" s="455"/>
      <c r="BM28" s="456"/>
      <c r="BN28" s="456"/>
      <c r="BO28" s="456"/>
      <c r="BP28" s="456"/>
      <c r="BQ28" s="457"/>
      <c r="BR28" s="461"/>
      <c r="BS28" s="462"/>
      <c r="BT28" s="462"/>
      <c r="BU28" s="462"/>
      <c r="BV28" s="462"/>
      <c r="BW28" s="463"/>
      <c r="BX28" s="448"/>
      <c r="BY28" s="456"/>
      <c r="BZ28" s="456"/>
      <c r="CA28" s="456"/>
      <c r="CB28" s="456"/>
      <c r="CC28" s="457"/>
      <c r="CD28" s="488"/>
      <c r="CE28" s="488"/>
      <c r="DO28" s="198"/>
      <c r="DP28" s="178"/>
      <c r="DQ28" s="178"/>
      <c r="DR28" s="178"/>
      <c r="DS28" s="178"/>
      <c r="DT28" s="178"/>
      <c r="DU28" s="178"/>
      <c r="DV28" s="179"/>
      <c r="DW28" s="208"/>
      <c r="DX28" s="208"/>
      <c r="DY28" s="215"/>
      <c r="DZ28" s="454"/>
      <c r="EA28" s="454"/>
      <c r="EB28" s="454"/>
      <c r="EC28" s="454"/>
      <c r="ED28" s="216"/>
      <c r="EE28" s="208"/>
      <c r="EF28" s="209"/>
      <c r="EG28" s="213"/>
      <c r="EH28" s="208"/>
      <c r="EI28" s="215"/>
      <c r="EJ28" s="454"/>
      <c r="EK28" s="454"/>
      <c r="EL28" s="454"/>
      <c r="EM28" s="454"/>
      <c r="EN28" s="216"/>
      <c r="EO28" s="208"/>
      <c r="EP28" s="209"/>
      <c r="EQ28" s="496"/>
      <c r="ER28" s="497"/>
      <c r="ES28" s="497"/>
      <c r="ET28" s="497"/>
      <c r="EU28" s="497"/>
      <c r="EV28" s="497"/>
      <c r="EW28" s="497"/>
      <c r="EX28" s="497"/>
      <c r="EY28" s="497"/>
      <c r="EZ28" s="498"/>
      <c r="FA28" s="183"/>
      <c r="FB28" s="181"/>
      <c r="FC28" s="199"/>
      <c r="FD28" s="454"/>
      <c r="FE28" s="454"/>
      <c r="FF28" s="454"/>
      <c r="FG28" s="454"/>
      <c r="FH28" s="200"/>
      <c r="FI28" s="181"/>
      <c r="FJ28" s="182"/>
      <c r="FK28" s="183"/>
      <c r="FL28" s="181"/>
      <c r="FM28" s="199"/>
      <c r="FN28" s="454"/>
      <c r="FO28" s="454"/>
      <c r="FP28" s="454"/>
      <c r="FQ28" s="454"/>
      <c r="FR28" s="200"/>
      <c r="FS28" s="181"/>
      <c r="FT28" s="182"/>
      <c r="FU28" s="455">
        <f>IF(FY24=0,FU24,FU24/FY24)</f>
        <v>0</v>
      </c>
      <c r="FV28" s="483"/>
      <c r="FW28" s="483"/>
      <c r="FX28" s="483"/>
      <c r="FY28" s="483"/>
      <c r="FZ28" s="484"/>
      <c r="GA28" s="455" t="str">
        <f>GV14</f>
        <v>MAX</v>
      </c>
      <c r="GB28" s="483"/>
      <c r="GC28" s="483"/>
      <c r="GD28" s="483"/>
      <c r="GE28" s="483"/>
      <c r="GF28" s="484"/>
      <c r="GG28" s="448" t="e">
        <f>GG24/GK24</f>
        <v>#DIV/0!</v>
      </c>
      <c r="GH28" s="449"/>
      <c r="GI28" s="449"/>
      <c r="GJ28" s="449"/>
      <c r="GK28" s="449"/>
      <c r="GL28" s="450"/>
      <c r="GM28" s="437"/>
      <c r="GN28" s="437"/>
      <c r="GS28" s="188" t="e">
        <f>SUM(GS10,GS16,GS22)</f>
        <v>#DIV/0!</v>
      </c>
      <c r="GT28" s="187" t="e">
        <f>RANK(GS28,GS24:GS28)</f>
        <v>#DIV/0!</v>
      </c>
      <c r="GU28" s="187" t="str">
        <f>DO40</f>
        <v>スターズ</v>
      </c>
    </row>
    <row r="29" spans="1:203" ht="6" customHeight="1" x14ac:dyDescent="0.15">
      <c r="A29" s="226"/>
      <c r="B29" s="227"/>
      <c r="C29" s="227"/>
      <c r="D29" s="227"/>
      <c r="E29" s="227"/>
      <c r="F29" s="227"/>
      <c r="G29" s="227"/>
      <c r="H29" s="228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6"/>
      <c r="T29" s="196"/>
      <c r="U29" s="203"/>
      <c r="V29" s="203"/>
      <c r="W29" s="203"/>
      <c r="X29" s="203"/>
      <c r="Y29" s="203"/>
      <c r="Z29" s="203"/>
      <c r="AA29" s="203"/>
      <c r="AB29" s="203"/>
      <c r="AC29" s="203"/>
      <c r="AD29" s="197"/>
      <c r="AE29" s="499"/>
      <c r="AF29" s="500"/>
      <c r="AG29" s="500"/>
      <c r="AH29" s="500"/>
      <c r="AI29" s="500"/>
      <c r="AJ29" s="500"/>
      <c r="AK29" s="500"/>
      <c r="AL29" s="500"/>
      <c r="AM29" s="500"/>
      <c r="AN29" s="500"/>
      <c r="AO29" s="501"/>
      <c r="AP29" s="215"/>
      <c r="AQ29" s="217"/>
      <c r="AR29" s="217"/>
      <c r="AS29" s="217"/>
      <c r="AT29" s="217"/>
      <c r="AU29" s="217"/>
      <c r="AV29" s="217"/>
      <c r="AW29" s="217"/>
      <c r="AX29" s="217"/>
      <c r="AY29" s="217"/>
      <c r="AZ29" s="216"/>
      <c r="BA29" s="196"/>
      <c r="BB29" s="203"/>
      <c r="BC29" s="203"/>
      <c r="BD29" s="203"/>
      <c r="BE29" s="203"/>
      <c r="BF29" s="203"/>
      <c r="BG29" s="203"/>
      <c r="BH29" s="203"/>
      <c r="BI29" s="203"/>
      <c r="BJ29" s="203"/>
      <c r="BK29" s="197"/>
      <c r="BL29" s="458"/>
      <c r="BM29" s="459"/>
      <c r="BN29" s="459"/>
      <c r="BO29" s="459"/>
      <c r="BP29" s="459"/>
      <c r="BQ29" s="460"/>
      <c r="BR29" s="464"/>
      <c r="BS29" s="465"/>
      <c r="BT29" s="465"/>
      <c r="BU29" s="465"/>
      <c r="BV29" s="465"/>
      <c r="BW29" s="466"/>
      <c r="BX29" s="458"/>
      <c r="BY29" s="459"/>
      <c r="BZ29" s="459"/>
      <c r="CA29" s="459"/>
      <c r="CB29" s="459"/>
      <c r="CC29" s="460"/>
      <c r="CD29" s="488"/>
      <c r="CE29" s="488"/>
      <c r="DO29" s="204"/>
      <c r="DP29" s="205"/>
      <c r="DQ29" s="205"/>
      <c r="DR29" s="205"/>
      <c r="DS29" s="205"/>
      <c r="DT29" s="205"/>
      <c r="DU29" s="205"/>
      <c r="DV29" s="206"/>
      <c r="DW29" s="217"/>
      <c r="DX29" s="217"/>
      <c r="DY29" s="217"/>
      <c r="DZ29" s="217"/>
      <c r="EA29" s="217"/>
      <c r="EB29" s="217"/>
      <c r="EC29" s="217"/>
      <c r="ED29" s="217"/>
      <c r="EE29" s="217"/>
      <c r="EF29" s="216"/>
      <c r="EG29" s="215"/>
      <c r="EH29" s="217"/>
      <c r="EI29" s="217"/>
      <c r="EJ29" s="217"/>
      <c r="EK29" s="217"/>
      <c r="EL29" s="217"/>
      <c r="EM29" s="217"/>
      <c r="EN29" s="217"/>
      <c r="EO29" s="217"/>
      <c r="EP29" s="216"/>
      <c r="EQ29" s="499"/>
      <c r="ER29" s="500"/>
      <c r="ES29" s="500"/>
      <c r="ET29" s="500"/>
      <c r="EU29" s="500"/>
      <c r="EV29" s="500"/>
      <c r="EW29" s="500"/>
      <c r="EX29" s="500"/>
      <c r="EY29" s="500"/>
      <c r="EZ29" s="501"/>
      <c r="FA29" s="199"/>
      <c r="FB29" s="207"/>
      <c r="FC29" s="207"/>
      <c r="FD29" s="207"/>
      <c r="FE29" s="207"/>
      <c r="FF29" s="207"/>
      <c r="FG29" s="207"/>
      <c r="FH29" s="207"/>
      <c r="FI29" s="207"/>
      <c r="FJ29" s="200"/>
      <c r="FK29" s="199"/>
      <c r="FL29" s="207"/>
      <c r="FM29" s="207"/>
      <c r="FN29" s="207"/>
      <c r="FO29" s="207"/>
      <c r="FP29" s="207"/>
      <c r="FQ29" s="207"/>
      <c r="FR29" s="207"/>
      <c r="FS29" s="207"/>
      <c r="FT29" s="200"/>
      <c r="FU29" s="485"/>
      <c r="FV29" s="486"/>
      <c r="FW29" s="486"/>
      <c r="FX29" s="486"/>
      <c r="FY29" s="486"/>
      <c r="FZ29" s="487"/>
      <c r="GA29" s="485"/>
      <c r="GB29" s="486"/>
      <c r="GC29" s="486"/>
      <c r="GD29" s="486"/>
      <c r="GE29" s="486"/>
      <c r="GF29" s="487"/>
      <c r="GG29" s="451"/>
      <c r="GH29" s="452"/>
      <c r="GI29" s="452"/>
      <c r="GJ29" s="452"/>
      <c r="GK29" s="452"/>
      <c r="GL29" s="453"/>
      <c r="GM29" s="437"/>
      <c r="GN29" s="437"/>
    </row>
    <row r="30" spans="1:203" ht="6" customHeight="1" x14ac:dyDescent="0.15">
      <c r="A30" s="566">
        <v>4</v>
      </c>
      <c r="B30" s="567"/>
      <c r="C30" s="223"/>
      <c r="D30" s="223"/>
      <c r="E30" s="223"/>
      <c r="F30" s="223"/>
      <c r="G30" s="223"/>
      <c r="H30" s="224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2"/>
      <c r="T30" s="186"/>
      <c r="U30" s="173"/>
      <c r="V30" s="173"/>
      <c r="W30" s="173"/>
      <c r="X30" s="173"/>
      <c r="Y30" s="173"/>
      <c r="Z30" s="173"/>
      <c r="AA30" s="173"/>
      <c r="AB30" s="173"/>
      <c r="AC30" s="173"/>
      <c r="AD30" s="174"/>
      <c r="AE30" s="211"/>
      <c r="AF30" s="218"/>
      <c r="AG30" s="218"/>
      <c r="AH30" s="218"/>
      <c r="AI30" s="218"/>
      <c r="AJ30" s="218"/>
      <c r="AK30" s="218"/>
      <c r="AL30" s="218"/>
      <c r="AM30" s="218"/>
      <c r="AN30" s="218"/>
      <c r="AO30" s="212"/>
      <c r="AP30" s="493"/>
      <c r="AQ30" s="494"/>
      <c r="AR30" s="494"/>
      <c r="AS30" s="494"/>
      <c r="AT30" s="494"/>
      <c r="AU30" s="494"/>
      <c r="AV30" s="494"/>
      <c r="AW30" s="494"/>
      <c r="AX30" s="494"/>
      <c r="AY30" s="494"/>
      <c r="AZ30" s="495"/>
      <c r="BA30" s="186"/>
      <c r="BB30" s="173"/>
      <c r="BC30" s="173"/>
      <c r="BD30" s="173"/>
      <c r="BE30" s="173"/>
      <c r="BF30" s="173"/>
      <c r="BG30" s="173"/>
      <c r="BH30" s="173"/>
      <c r="BI30" s="173"/>
      <c r="BJ30" s="442" t="s">
        <v>588</v>
      </c>
      <c r="BK30" s="443"/>
      <c r="BL30" s="441"/>
      <c r="BM30" s="442"/>
      <c r="BN30" s="442"/>
      <c r="BO30" s="442"/>
      <c r="BP30" s="442"/>
      <c r="BQ30" s="443"/>
      <c r="BR30" s="441"/>
      <c r="BS30" s="442"/>
      <c r="BT30" s="442"/>
      <c r="BU30" s="442"/>
      <c r="BV30" s="442"/>
      <c r="BW30" s="443"/>
      <c r="BX30" s="441"/>
      <c r="BY30" s="442"/>
      <c r="BZ30" s="442"/>
      <c r="CA30" s="442"/>
      <c r="CB30" s="442"/>
      <c r="CC30" s="443"/>
      <c r="CD30" s="488"/>
      <c r="CE30" s="488"/>
      <c r="DO30" s="489">
        <v>4</v>
      </c>
      <c r="DP30" s="490"/>
      <c r="DQ30" s="175"/>
      <c r="DR30" s="175"/>
      <c r="DS30" s="175"/>
      <c r="DT30" s="175"/>
      <c r="DU30" s="175"/>
      <c r="DV30" s="176"/>
      <c r="DW30" s="218"/>
      <c r="DX30" s="218"/>
      <c r="DY30" s="218"/>
      <c r="DZ30" s="218"/>
      <c r="EA30" s="218"/>
      <c r="EB30" s="218"/>
      <c r="EC30" s="218"/>
      <c r="ED30" s="218"/>
      <c r="EE30" s="218"/>
      <c r="EF30" s="212"/>
      <c r="EG30" s="211"/>
      <c r="EH30" s="218"/>
      <c r="EI30" s="218"/>
      <c r="EJ30" s="218"/>
      <c r="EK30" s="218"/>
      <c r="EL30" s="218"/>
      <c r="EM30" s="218"/>
      <c r="EN30" s="218"/>
      <c r="EO30" s="218"/>
      <c r="EP30" s="212"/>
      <c r="EQ30" s="211"/>
      <c r="ER30" s="218"/>
      <c r="ES30" s="218"/>
      <c r="ET30" s="218"/>
      <c r="EU30" s="218"/>
      <c r="EV30" s="218"/>
      <c r="EW30" s="218"/>
      <c r="EX30" s="218"/>
      <c r="EY30" s="218"/>
      <c r="EZ30" s="212"/>
      <c r="FA30" s="493"/>
      <c r="FB30" s="494"/>
      <c r="FC30" s="494"/>
      <c r="FD30" s="494"/>
      <c r="FE30" s="494"/>
      <c r="FF30" s="494"/>
      <c r="FG30" s="494"/>
      <c r="FH30" s="494"/>
      <c r="FI30" s="494"/>
      <c r="FJ30" s="495"/>
      <c r="FK30" s="193"/>
      <c r="FL30" s="210"/>
      <c r="FM30" s="210"/>
      <c r="FN30" s="210"/>
      <c r="FO30" s="210"/>
      <c r="FP30" s="210"/>
      <c r="FQ30" s="210"/>
      <c r="FR30" s="210"/>
      <c r="FS30" s="210"/>
      <c r="FT30" s="194"/>
      <c r="FU30" s="184">
        <f>COUNTIF(DW32,"=2")</f>
        <v>0</v>
      </c>
      <c r="FV30" s="185">
        <f>COUNTIF(EG32,"=2")</f>
        <v>0</v>
      </c>
      <c r="FW30" s="185">
        <f>COUNTIF(EQ32,"=2")</f>
        <v>0</v>
      </c>
      <c r="FX30" s="173">
        <f>COUNTIF(FK32,"=2")</f>
        <v>0</v>
      </c>
      <c r="FY30" s="173"/>
      <c r="FZ30" s="174"/>
      <c r="GA30" s="186"/>
      <c r="GB30" s="173"/>
      <c r="GC30" s="173"/>
      <c r="GD30" s="173"/>
      <c r="GE30" s="173"/>
      <c r="GF30" s="174"/>
      <c r="GG30" s="187">
        <f>SUM(L31:M36)</f>
        <v>0</v>
      </c>
      <c r="GH30" s="187">
        <f>SUM(W31:X36)</f>
        <v>0</v>
      </c>
      <c r="GI30" s="187">
        <f>SUM(AH31:AI36)</f>
        <v>0</v>
      </c>
      <c r="GJ30">
        <f>SUM(BD31:BE36)</f>
        <v>0</v>
      </c>
      <c r="GM30" s="437" t="e">
        <f>GT27</f>
        <v>#DIV/0!</v>
      </c>
      <c r="GN30" s="437"/>
    </row>
    <row r="31" spans="1:203" ht="6" customHeight="1" x14ac:dyDescent="0.15">
      <c r="A31" s="568"/>
      <c r="B31" s="569"/>
      <c r="C31" s="223"/>
      <c r="D31" s="223"/>
      <c r="E31" s="223"/>
      <c r="F31" s="223"/>
      <c r="G31" s="223"/>
      <c r="H31" s="224"/>
      <c r="I31" s="208"/>
      <c r="J31" s="208"/>
      <c r="K31" s="211"/>
      <c r="L31" s="454"/>
      <c r="M31" s="454"/>
      <c r="N31" s="468" t="s">
        <v>557</v>
      </c>
      <c r="O31" s="454"/>
      <c r="P31" s="454"/>
      <c r="Q31" s="212"/>
      <c r="R31" s="208"/>
      <c r="S31" s="209"/>
      <c r="T31" s="180"/>
      <c r="V31" s="186"/>
      <c r="W31" s="454"/>
      <c r="X31" s="454"/>
      <c r="Y31" s="468" t="s">
        <v>557</v>
      </c>
      <c r="Z31" s="454"/>
      <c r="AA31" s="454"/>
      <c r="AB31" s="174"/>
      <c r="AD31" s="177"/>
      <c r="AE31" s="213"/>
      <c r="AF31" s="208"/>
      <c r="AG31" s="211"/>
      <c r="AH31" s="454"/>
      <c r="AI31" s="454"/>
      <c r="AJ31" s="468" t="s">
        <v>557</v>
      </c>
      <c r="AK31" s="454"/>
      <c r="AL31" s="454"/>
      <c r="AM31" s="212"/>
      <c r="AN31" s="208"/>
      <c r="AO31" s="209"/>
      <c r="AP31" s="496"/>
      <c r="AQ31" s="497"/>
      <c r="AR31" s="497"/>
      <c r="AS31" s="497"/>
      <c r="AT31" s="497"/>
      <c r="AU31" s="497"/>
      <c r="AV31" s="497"/>
      <c r="AW31" s="497"/>
      <c r="AX31" s="497"/>
      <c r="AY31" s="497"/>
      <c r="AZ31" s="498"/>
      <c r="BA31" s="180"/>
      <c r="BC31" s="186"/>
      <c r="BD31" s="468"/>
      <c r="BE31" s="468"/>
      <c r="BF31" s="468" t="s">
        <v>557</v>
      </c>
      <c r="BG31" s="468"/>
      <c r="BH31" s="468"/>
      <c r="BI31" s="174"/>
      <c r="BJ31" s="444"/>
      <c r="BK31" s="447"/>
      <c r="BL31" s="446"/>
      <c r="BM31" s="444"/>
      <c r="BN31" s="444"/>
      <c r="BO31" s="444"/>
      <c r="BP31" s="444"/>
      <c r="BQ31" s="447"/>
      <c r="BR31" s="446"/>
      <c r="BS31" s="444"/>
      <c r="BT31" s="444"/>
      <c r="BU31" s="444"/>
      <c r="BV31" s="444"/>
      <c r="BW31" s="447"/>
      <c r="BX31" s="446"/>
      <c r="BY31" s="444"/>
      <c r="BZ31" s="444"/>
      <c r="CA31" s="444"/>
      <c r="CB31" s="444"/>
      <c r="CC31" s="447"/>
      <c r="CD31" s="488"/>
      <c r="CE31" s="488"/>
      <c r="DO31" s="491"/>
      <c r="DP31" s="492"/>
      <c r="DQ31" s="178"/>
      <c r="DR31" s="178"/>
      <c r="DS31" s="178"/>
      <c r="DT31" s="178"/>
      <c r="DU31" s="178"/>
      <c r="DV31" s="179"/>
      <c r="DW31" s="208"/>
      <c r="DX31" s="208"/>
      <c r="DY31" s="211"/>
      <c r="DZ31" s="454" t="b">
        <f>IF(L31&gt;O31,"1",IF(L31&lt;O31,"0"))</f>
        <v>0</v>
      </c>
      <c r="EA31" s="454"/>
      <c r="EB31" s="454" t="b">
        <f>IF(L31&lt;O31,"1",IF(L31&gt;O31,"0"))</f>
        <v>0</v>
      </c>
      <c r="EC31" s="454"/>
      <c r="ED31" s="212"/>
      <c r="EE31" s="208"/>
      <c r="EF31" s="209"/>
      <c r="EG31" s="213"/>
      <c r="EH31" s="208"/>
      <c r="EI31" s="211"/>
      <c r="EJ31" s="454" t="b">
        <f>IF(W31&gt;Z31,"1",IF(W31&lt;Z31,"0"))</f>
        <v>0</v>
      </c>
      <c r="EK31" s="454"/>
      <c r="EL31" s="454" t="b">
        <f>IF(W31&lt;Z31,"1",IF(W31&gt;Z31,"0"))</f>
        <v>0</v>
      </c>
      <c r="EM31" s="454"/>
      <c r="EN31" s="212"/>
      <c r="EO31" s="208"/>
      <c r="EP31" s="209"/>
      <c r="EQ31" s="213"/>
      <c r="ER31" s="208"/>
      <c r="ES31" s="211"/>
      <c r="ET31" s="454" t="b">
        <f>IF(AH31&gt;AK31,"1",IF(AH31&lt;AK31,"0"))</f>
        <v>0</v>
      </c>
      <c r="EU31" s="454"/>
      <c r="EV31" s="454" t="b">
        <f>IF(AH31&lt;AK31,"1",IF(AH31&gt;AK31,"0"))</f>
        <v>0</v>
      </c>
      <c r="EW31" s="454"/>
      <c r="EX31" s="212"/>
      <c r="EY31" s="208"/>
      <c r="EZ31" s="209"/>
      <c r="FA31" s="496"/>
      <c r="FB31" s="497"/>
      <c r="FC31" s="497"/>
      <c r="FD31" s="497"/>
      <c r="FE31" s="497"/>
      <c r="FF31" s="497"/>
      <c r="FG31" s="497"/>
      <c r="FH31" s="497"/>
      <c r="FI31" s="497"/>
      <c r="FJ31" s="498"/>
      <c r="FK31" s="183"/>
      <c r="FL31" s="181"/>
      <c r="FM31" s="193"/>
      <c r="FN31" s="454" t="b">
        <f>IF(BD31&gt;BG31,"1",IF(BD31&lt;BG31,"0"))</f>
        <v>0</v>
      </c>
      <c r="FO31" s="454"/>
      <c r="FP31" s="454" t="b">
        <f>IF(BD31&lt;BG31,"1",IF(BD31&gt;BG31,"0"))</f>
        <v>0</v>
      </c>
      <c r="FQ31" s="454"/>
      <c r="FR31" s="194"/>
      <c r="FS31" s="181"/>
      <c r="FT31" s="182"/>
      <c r="FU31" s="180"/>
      <c r="FW31">
        <f>COUNTIF(EE32,"=2")</f>
        <v>0</v>
      </c>
      <c r="FX31" s="187">
        <f>COUNTIF(EO32,"=2")</f>
        <v>0</v>
      </c>
      <c r="FY31" s="187">
        <f>COUNTIF(EY32,"=2")</f>
        <v>0</v>
      </c>
      <c r="FZ31" s="195">
        <f>COUNTIF(FS32,"=2")</f>
        <v>0</v>
      </c>
      <c r="GA31" s="180"/>
      <c r="GF31" s="177"/>
      <c r="GI31">
        <f>SUM(O31:P36)</f>
        <v>0</v>
      </c>
      <c r="GJ31" s="187">
        <f>SUM(Z31:AA36)</f>
        <v>0</v>
      </c>
      <c r="GK31" s="187">
        <f>SUM(AK31:AL36)</f>
        <v>0</v>
      </c>
      <c r="GL31" s="187">
        <f>SUM(BG31:BH36)</f>
        <v>0</v>
      </c>
      <c r="GM31" s="437"/>
      <c r="GN31" s="437"/>
    </row>
    <row r="32" spans="1:203" ht="6" customHeight="1" x14ac:dyDescent="0.15">
      <c r="A32" s="568" t="s">
        <v>248</v>
      </c>
      <c r="B32" s="569"/>
      <c r="C32" s="569"/>
      <c r="D32" s="569"/>
      <c r="E32" s="569"/>
      <c r="F32" s="569"/>
      <c r="G32" s="569"/>
      <c r="H32" s="570"/>
      <c r="I32" s="454"/>
      <c r="J32" s="470"/>
      <c r="K32" s="213"/>
      <c r="L32" s="454"/>
      <c r="M32" s="454"/>
      <c r="N32" s="444"/>
      <c r="O32" s="454"/>
      <c r="P32" s="454"/>
      <c r="Q32" s="209"/>
      <c r="R32" s="472"/>
      <c r="S32" s="470"/>
      <c r="T32" s="472"/>
      <c r="U32" s="470"/>
      <c r="V32" s="180"/>
      <c r="W32" s="454"/>
      <c r="X32" s="454"/>
      <c r="Y32" s="444"/>
      <c r="Z32" s="454"/>
      <c r="AA32" s="454"/>
      <c r="AB32" s="177"/>
      <c r="AC32" s="472"/>
      <c r="AD32" s="470"/>
      <c r="AE32" s="472"/>
      <c r="AF32" s="470"/>
      <c r="AG32" s="213"/>
      <c r="AH32" s="454"/>
      <c r="AI32" s="454"/>
      <c r="AJ32" s="444"/>
      <c r="AK32" s="454"/>
      <c r="AL32" s="454"/>
      <c r="AM32" s="209"/>
      <c r="AN32" s="472"/>
      <c r="AO32" s="470"/>
      <c r="AP32" s="496"/>
      <c r="AQ32" s="497"/>
      <c r="AR32" s="497"/>
      <c r="AS32" s="497"/>
      <c r="AT32" s="497"/>
      <c r="AU32" s="497"/>
      <c r="AV32" s="497"/>
      <c r="AW32" s="497"/>
      <c r="AX32" s="497"/>
      <c r="AY32" s="497"/>
      <c r="AZ32" s="498"/>
      <c r="BA32" s="472"/>
      <c r="BB32" s="470"/>
      <c r="BC32" s="180"/>
      <c r="BD32" s="468"/>
      <c r="BE32" s="468"/>
      <c r="BF32" s="444"/>
      <c r="BG32" s="468"/>
      <c r="BH32" s="468"/>
      <c r="BI32" s="177"/>
      <c r="BJ32" s="472"/>
      <c r="BK32" s="470"/>
      <c r="BL32" s="472"/>
      <c r="BM32" s="454"/>
      <c r="BN32" s="471"/>
      <c r="BO32" s="471"/>
      <c r="BP32" s="454"/>
      <c r="BQ32" s="470"/>
      <c r="BR32" s="472"/>
      <c r="BS32" s="454"/>
      <c r="BT32" s="471"/>
      <c r="BU32" s="471"/>
      <c r="BV32" s="454"/>
      <c r="BW32" s="470"/>
      <c r="BX32" s="473"/>
      <c r="BY32" s="474"/>
      <c r="BZ32" s="471"/>
      <c r="CA32" s="471"/>
      <c r="CB32" s="474"/>
      <c r="CC32" s="479"/>
      <c r="CD32" s="488"/>
      <c r="CE32" s="488"/>
      <c r="DO32" s="480" t="str">
        <f>A32</f>
        <v>T.Pooh Z</v>
      </c>
      <c r="DP32" s="481"/>
      <c r="DQ32" s="481"/>
      <c r="DR32" s="481"/>
      <c r="DS32" s="481"/>
      <c r="DT32" s="481"/>
      <c r="DU32" s="481"/>
      <c r="DV32" s="482"/>
      <c r="DW32" s="454">
        <f>DZ31+DZ33+DZ35</f>
        <v>0</v>
      </c>
      <c r="DX32" s="470"/>
      <c r="DY32" s="213"/>
      <c r="DZ32" s="454"/>
      <c r="EA32" s="454"/>
      <c r="EB32" s="454"/>
      <c r="EC32" s="454"/>
      <c r="ED32" s="209"/>
      <c r="EE32" s="472">
        <f>EB31+EB33+EB35</f>
        <v>0</v>
      </c>
      <c r="EF32" s="470"/>
      <c r="EG32" s="472">
        <f>EJ31+EJ33+EJ35</f>
        <v>0</v>
      </c>
      <c r="EH32" s="470"/>
      <c r="EI32" s="213"/>
      <c r="EJ32" s="454"/>
      <c r="EK32" s="454"/>
      <c r="EL32" s="454"/>
      <c r="EM32" s="454"/>
      <c r="EN32" s="209"/>
      <c r="EO32" s="472">
        <f>EL31+EL33+EL35</f>
        <v>0</v>
      </c>
      <c r="EP32" s="470"/>
      <c r="EQ32" s="472">
        <f>ET31+ET33+ET35</f>
        <v>0</v>
      </c>
      <c r="ER32" s="470"/>
      <c r="ES32" s="213"/>
      <c r="ET32" s="454"/>
      <c r="EU32" s="454"/>
      <c r="EV32" s="454"/>
      <c r="EW32" s="454"/>
      <c r="EX32" s="209"/>
      <c r="EY32" s="472">
        <f>EV31+EV33+EV35</f>
        <v>0</v>
      </c>
      <c r="EZ32" s="470"/>
      <c r="FA32" s="496"/>
      <c r="FB32" s="497"/>
      <c r="FC32" s="497"/>
      <c r="FD32" s="497"/>
      <c r="FE32" s="497"/>
      <c r="FF32" s="497"/>
      <c r="FG32" s="497"/>
      <c r="FH32" s="497"/>
      <c r="FI32" s="497"/>
      <c r="FJ32" s="498"/>
      <c r="FK32" s="472">
        <f>FN31+FN33+FN35</f>
        <v>0</v>
      </c>
      <c r="FL32" s="470"/>
      <c r="FM32" s="183"/>
      <c r="FN32" s="454"/>
      <c r="FO32" s="454"/>
      <c r="FP32" s="454"/>
      <c r="FQ32" s="454"/>
      <c r="FR32" s="182"/>
      <c r="FS32" s="472">
        <f>FP31+FP33+FP35</f>
        <v>0</v>
      </c>
      <c r="FT32" s="470"/>
      <c r="FU32" s="472">
        <f>SUM(FU30:FX30)</f>
        <v>0</v>
      </c>
      <c r="FV32" s="454"/>
      <c r="FW32" s="471"/>
      <c r="FX32" s="471"/>
      <c r="FY32" s="454">
        <f>SUM(FW31:FZ31)</f>
        <v>0</v>
      </c>
      <c r="FZ32" s="470"/>
      <c r="GA32" s="472">
        <f>SUM(DW32,EG32,EQ32,FK32)</f>
        <v>0</v>
      </c>
      <c r="GB32" s="454"/>
      <c r="GC32" s="471"/>
      <c r="GD32" s="471"/>
      <c r="GE32" s="454">
        <f>SUM(EE32,EO32,EY32,FS32)</f>
        <v>0</v>
      </c>
      <c r="GF32" s="470"/>
      <c r="GG32" s="473">
        <f>SUM(GG30:GJ30)</f>
        <v>0</v>
      </c>
      <c r="GH32" s="474"/>
      <c r="GI32" s="471"/>
      <c r="GJ32" s="471"/>
      <c r="GK32" s="474">
        <f>SUM(GI31:GL31)</f>
        <v>0</v>
      </c>
      <c r="GL32" s="479"/>
      <c r="GM32" s="437"/>
      <c r="GN32" s="437"/>
    </row>
    <row r="33" spans="1:196" ht="6" customHeight="1" x14ac:dyDescent="0.15">
      <c r="A33" s="568"/>
      <c r="B33" s="569"/>
      <c r="C33" s="569"/>
      <c r="D33" s="569"/>
      <c r="E33" s="569"/>
      <c r="F33" s="569"/>
      <c r="G33" s="569"/>
      <c r="H33" s="570"/>
      <c r="I33" s="454"/>
      <c r="J33" s="470"/>
      <c r="K33" s="213"/>
      <c r="L33" s="454"/>
      <c r="M33" s="454"/>
      <c r="N33" s="468" t="s">
        <v>557</v>
      </c>
      <c r="O33" s="454"/>
      <c r="P33" s="454"/>
      <c r="Q33" s="209"/>
      <c r="R33" s="472"/>
      <c r="S33" s="470"/>
      <c r="T33" s="472"/>
      <c r="U33" s="470"/>
      <c r="V33" s="180"/>
      <c r="W33" s="454"/>
      <c r="X33" s="454"/>
      <c r="Y33" s="468" t="s">
        <v>557</v>
      </c>
      <c r="Z33" s="454"/>
      <c r="AA33" s="454"/>
      <c r="AB33" s="177"/>
      <c r="AC33" s="472"/>
      <c r="AD33" s="470"/>
      <c r="AE33" s="472"/>
      <c r="AF33" s="470"/>
      <c r="AG33" s="213"/>
      <c r="AH33" s="454"/>
      <c r="AI33" s="454"/>
      <c r="AJ33" s="468" t="s">
        <v>557</v>
      </c>
      <c r="AK33" s="454"/>
      <c r="AL33" s="454"/>
      <c r="AM33" s="209"/>
      <c r="AN33" s="472"/>
      <c r="AO33" s="470"/>
      <c r="AP33" s="496"/>
      <c r="AQ33" s="497"/>
      <c r="AR33" s="497"/>
      <c r="AS33" s="497"/>
      <c r="AT33" s="497"/>
      <c r="AU33" s="497"/>
      <c r="AV33" s="497"/>
      <c r="AW33" s="497"/>
      <c r="AX33" s="497"/>
      <c r="AY33" s="497"/>
      <c r="AZ33" s="498"/>
      <c r="BA33" s="472"/>
      <c r="BB33" s="470"/>
      <c r="BC33" s="180"/>
      <c r="BD33" s="468"/>
      <c r="BE33" s="468"/>
      <c r="BF33" s="468" t="s">
        <v>557</v>
      </c>
      <c r="BG33" s="468"/>
      <c r="BH33" s="468"/>
      <c r="BI33" s="177"/>
      <c r="BJ33" s="472"/>
      <c r="BK33" s="470"/>
      <c r="BL33" s="472"/>
      <c r="BM33" s="454"/>
      <c r="BN33" s="471"/>
      <c r="BO33" s="471"/>
      <c r="BP33" s="454"/>
      <c r="BQ33" s="470"/>
      <c r="BR33" s="472"/>
      <c r="BS33" s="454"/>
      <c r="BT33" s="471"/>
      <c r="BU33" s="471"/>
      <c r="BV33" s="454"/>
      <c r="BW33" s="470"/>
      <c r="BX33" s="473"/>
      <c r="BY33" s="474"/>
      <c r="BZ33" s="471"/>
      <c r="CA33" s="471"/>
      <c r="CB33" s="474"/>
      <c r="CC33" s="479"/>
      <c r="CD33" s="488"/>
      <c r="CE33" s="488"/>
      <c r="DO33" s="480"/>
      <c r="DP33" s="481"/>
      <c r="DQ33" s="481"/>
      <c r="DR33" s="481"/>
      <c r="DS33" s="481"/>
      <c r="DT33" s="481"/>
      <c r="DU33" s="481"/>
      <c r="DV33" s="482"/>
      <c r="DW33" s="454"/>
      <c r="DX33" s="470"/>
      <c r="DY33" s="213"/>
      <c r="DZ33" s="454" t="b">
        <f>IF(L33&gt;O33,"1",IF(L33&lt;O33,"0"))</f>
        <v>0</v>
      </c>
      <c r="EA33" s="454"/>
      <c r="EB33" s="454" t="b">
        <f>IF(L33&lt;O33,"1",IF(L33&gt;O33,"0"))</f>
        <v>0</v>
      </c>
      <c r="EC33" s="454"/>
      <c r="ED33" s="209"/>
      <c r="EE33" s="472"/>
      <c r="EF33" s="470"/>
      <c r="EG33" s="472"/>
      <c r="EH33" s="470"/>
      <c r="EI33" s="213"/>
      <c r="EJ33" s="454" t="b">
        <f>IF(W33&gt;Z33,"1",IF(W33&lt;Z33,"0"))</f>
        <v>0</v>
      </c>
      <c r="EK33" s="454"/>
      <c r="EL33" s="454" t="b">
        <f>IF(W33&lt;Z33,"1",IF(W33&gt;Z33,"0"))</f>
        <v>0</v>
      </c>
      <c r="EM33" s="454"/>
      <c r="EN33" s="209"/>
      <c r="EO33" s="472"/>
      <c r="EP33" s="470"/>
      <c r="EQ33" s="472"/>
      <c r="ER33" s="470"/>
      <c r="ES33" s="213"/>
      <c r="ET33" s="454" t="b">
        <f>IF(AH33&gt;AK33,"1",IF(AH33&lt;AK33,"0"))</f>
        <v>0</v>
      </c>
      <c r="EU33" s="454"/>
      <c r="EV33" s="454" t="b">
        <f>IF(AH33&lt;AK33,"1",IF(AH33&gt;AK33,"0"))</f>
        <v>0</v>
      </c>
      <c r="EW33" s="454"/>
      <c r="EX33" s="209"/>
      <c r="EY33" s="472"/>
      <c r="EZ33" s="470"/>
      <c r="FA33" s="496"/>
      <c r="FB33" s="497"/>
      <c r="FC33" s="497"/>
      <c r="FD33" s="497"/>
      <c r="FE33" s="497"/>
      <c r="FF33" s="497"/>
      <c r="FG33" s="497"/>
      <c r="FH33" s="497"/>
      <c r="FI33" s="497"/>
      <c r="FJ33" s="498"/>
      <c r="FK33" s="472"/>
      <c r="FL33" s="470"/>
      <c r="FM33" s="183"/>
      <c r="FN33" s="454" t="b">
        <f>IF(BD33&gt;BG33,"1",IF(BD33&lt;BG33,"0"))</f>
        <v>0</v>
      </c>
      <c r="FO33" s="454"/>
      <c r="FP33" s="454" t="b">
        <f>IF(BD33&lt;BG33,"1",IF(BD33&gt;BG33,"0"))</f>
        <v>0</v>
      </c>
      <c r="FQ33" s="454"/>
      <c r="FR33" s="182"/>
      <c r="FS33" s="472"/>
      <c r="FT33" s="470"/>
      <c r="FU33" s="472"/>
      <c r="FV33" s="454"/>
      <c r="FW33" s="471"/>
      <c r="FX33" s="471"/>
      <c r="FY33" s="454"/>
      <c r="FZ33" s="470"/>
      <c r="GA33" s="472"/>
      <c r="GB33" s="454"/>
      <c r="GC33" s="471"/>
      <c r="GD33" s="471"/>
      <c r="GE33" s="454"/>
      <c r="GF33" s="470"/>
      <c r="GG33" s="473"/>
      <c r="GH33" s="474"/>
      <c r="GI33" s="471"/>
      <c r="GJ33" s="471"/>
      <c r="GK33" s="474"/>
      <c r="GL33" s="479"/>
      <c r="GM33" s="437"/>
      <c r="GN33" s="437"/>
    </row>
    <row r="34" spans="1:196" ht="6" customHeight="1" x14ac:dyDescent="0.15">
      <c r="A34" s="568"/>
      <c r="B34" s="569"/>
      <c r="C34" s="569"/>
      <c r="D34" s="569"/>
      <c r="E34" s="569"/>
      <c r="F34" s="569"/>
      <c r="G34" s="569"/>
      <c r="H34" s="570"/>
      <c r="I34" s="454"/>
      <c r="J34" s="470"/>
      <c r="K34" s="213"/>
      <c r="L34" s="454"/>
      <c r="M34" s="454"/>
      <c r="N34" s="444"/>
      <c r="O34" s="454"/>
      <c r="P34" s="454"/>
      <c r="Q34" s="209"/>
      <c r="R34" s="472"/>
      <c r="S34" s="470"/>
      <c r="T34" s="472"/>
      <c r="U34" s="470"/>
      <c r="V34" s="180"/>
      <c r="W34" s="454"/>
      <c r="X34" s="454"/>
      <c r="Y34" s="444"/>
      <c r="Z34" s="454"/>
      <c r="AA34" s="454"/>
      <c r="AB34" s="177"/>
      <c r="AC34" s="472"/>
      <c r="AD34" s="470"/>
      <c r="AE34" s="472"/>
      <c r="AF34" s="470"/>
      <c r="AG34" s="213"/>
      <c r="AH34" s="454"/>
      <c r="AI34" s="454"/>
      <c r="AJ34" s="444"/>
      <c r="AK34" s="454"/>
      <c r="AL34" s="454"/>
      <c r="AM34" s="209"/>
      <c r="AN34" s="472"/>
      <c r="AO34" s="470"/>
      <c r="AP34" s="496"/>
      <c r="AQ34" s="497"/>
      <c r="AR34" s="497"/>
      <c r="AS34" s="497"/>
      <c r="AT34" s="497"/>
      <c r="AU34" s="497"/>
      <c r="AV34" s="497"/>
      <c r="AW34" s="497"/>
      <c r="AX34" s="497"/>
      <c r="AY34" s="497"/>
      <c r="AZ34" s="498"/>
      <c r="BA34" s="472"/>
      <c r="BB34" s="470"/>
      <c r="BC34" s="180"/>
      <c r="BD34" s="468"/>
      <c r="BE34" s="468"/>
      <c r="BF34" s="444"/>
      <c r="BG34" s="468"/>
      <c r="BH34" s="468"/>
      <c r="BI34" s="177"/>
      <c r="BJ34" s="472"/>
      <c r="BK34" s="470"/>
      <c r="BL34" s="446"/>
      <c r="BM34" s="444"/>
      <c r="BN34" s="444"/>
      <c r="BO34" s="444"/>
      <c r="BP34" s="444"/>
      <c r="BQ34" s="447"/>
      <c r="BR34" s="446"/>
      <c r="BS34" s="444"/>
      <c r="BT34" s="444"/>
      <c r="BU34" s="444"/>
      <c r="BV34" s="444"/>
      <c r="BW34" s="447"/>
      <c r="BX34" s="446"/>
      <c r="BY34" s="444"/>
      <c r="BZ34" s="444"/>
      <c r="CA34" s="444"/>
      <c r="CB34" s="444"/>
      <c r="CC34" s="447"/>
      <c r="CD34" s="488"/>
      <c r="CE34" s="488"/>
      <c r="DO34" s="480"/>
      <c r="DP34" s="481"/>
      <c r="DQ34" s="481"/>
      <c r="DR34" s="481"/>
      <c r="DS34" s="481"/>
      <c r="DT34" s="481"/>
      <c r="DU34" s="481"/>
      <c r="DV34" s="482"/>
      <c r="DW34" s="454"/>
      <c r="DX34" s="470"/>
      <c r="DY34" s="213"/>
      <c r="DZ34" s="454"/>
      <c r="EA34" s="454"/>
      <c r="EB34" s="454"/>
      <c r="EC34" s="454"/>
      <c r="ED34" s="209"/>
      <c r="EE34" s="472"/>
      <c r="EF34" s="470"/>
      <c r="EG34" s="472"/>
      <c r="EH34" s="470"/>
      <c r="EI34" s="213"/>
      <c r="EJ34" s="454"/>
      <c r="EK34" s="454"/>
      <c r="EL34" s="454"/>
      <c r="EM34" s="454"/>
      <c r="EN34" s="209"/>
      <c r="EO34" s="472"/>
      <c r="EP34" s="470"/>
      <c r="EQ34" s="472"/>
      <c r="ER34" s="470"/>
      <c r="ES34" s="213"/>
      <c r="ET34" s="454"/>
      <c r="EU34" s="454"/>
      <c r="EV34" s="454"/>
      <c r="EW34" s="454"/>
      <c r="EX34" s="209"/>
      <c r="EY34" s="472"/>
      <c r="EZ34" s="470"/>
      <c r="FA34" s="496"/>
      <c r="FB34" s="497"/>
      <c r="FC34" s="497"/>
      <c r="FD34" s="497"/>
      <c r="FE34" s="497"/>
      <c r="FF34" s="497"/>
      <c r="FG34" s="497"/>
      <c r="FH34" s="497"/>
      <c r="FI34" s="497"/>
      <c r="FJ34" s="498"/>
      <c r="FK34" s="472"/>
      <c r="FL34" s="470"/>
      <c r="FM34" s="183"/>
      <c r="FN34" s="454"/>
      <c r="FO34" s="454"/>
      <c r="FP34" s="454"/>
      <c r="FQ34" s="454"/>
      <c r="FR34" s="182"/>
      <c r="FS34" s="472"/>
      <c r="FT34" s="470"/>
      <c r="FU34" s="180"/>
      <c r="FZ34" s="177"/>
      <c r="GA34" s="180"/>
      <c r="GF34" s="177"/>
      <c r="GM34" s="437"/>
      <c r="GN34" s="437"/>
    </row>
    <row r="35" spans="1:196" ht="6" customHeight="1" x14ac:dyDescent="0.15">
      <c r="A35" s="568"/>
      <c r="B35" s="569"/>
      <c r="C35" s="569"/>
      <c r="D35" s="569"/>
      <c r="E35" s="569"/>
      <c r="F35" s="569"/>
      <c r="G35" s="569"/>
      <c r="H35" s="570"/>
      <c r="I35" s="454"/>
      <c r="J35" s="470"/>
      <c r="K35" s="213"/>
      <c r="L35" s="454"/>
      <c r="M35" s="454"/>
      <c r="N35" s="468" t="s">
        <v>557</v>
      </c>
      <c r="O35" s="454"/>
      <c r="P35" s="454"/>
      <c r="Q35" s="209"/>
      <c r="R35" s="472"/>
      <c r="S35" s="470"/>
      <c r="T35" s="472"/>
      <c r="U35" s="470"/>
      <c r="V35" s="180"/>
      <c r="W35" s="454"/>
      <c r="X35" s="454"/>
      <c r="Y35" s="468" t="s">
        <v>557</v>
      </c>
      <c r="Z35" s="454"/>
      <c r="AA35" s="454"/>
      <c r="AB35" s="177"/>
      <c r="AC35" s="472"/>
      <c r="AD35" s="470"/>
      <c r="AE35" s="472"/>
      <c r="AF35" s="470"/>
      <c r="AG35" s="213"/>
      <c r="AH35" s="454"/>
      <c r="AI35" s="454"/>
      <c r="AJ35" s="468" t="s">
        <v>557</v>
      </c>
      <c r="AK35" s="454"/>
      <c r="AL35" s="454"/>
      <c r="AM35" s="209"/>
      <c r="AN35" s="472"/>
      <c r="AO35" s="470"/>
      <c r="AP35" s="496"/>
      <c r="AQ35" s="497"/>
      <c r="AR35" s="497"/>
      <c r="AS35" s="497"/>
      <c r="AT35" s="497"/>
      <c r="AU35" s="497"/>
      <c r="AV35" s="497"/>
      <c r="AW35" s="497"/>
      <c r="AX35" s="497"/>
      <c r="AY35" s="497"/>
      <c r="AZ35" s="498"/>
      <c r="BA35" s="472"/>
      <c r="BB35" s="470"/>
      <c r="BC35" s="180"/>
      <c r="BD35" s="468"/>
      <c r="BE35" s="468"/>
      <c r="BF35" s="468" t="s">
        <v>557</v>
      </c>
      <c r="BG35" s="468"/>
      <c r="BH35" s="468"/>
      <c r="BI35" s="177"/>
      <c r="BJ35" s="472"/>
      <c r="BK35" s="470"/>
      <c r="BL35" s="475"/>
      <c r="BM35" s="476"/>
      <c r="BN35" s="476"/>
      <c r="BO35" s="476"/>
      <c r="BP35" s="476"/>
      <c r="BQ35" s="477"/>
      <c r="BR35" s="475"/>
      <c r="BS35" s="476"/>
      <c r="BT35" s="476"/>
      <c r="BU35" s="476"/>
      <c r="BV35" s="476"/>
      <c r="BW35" s="477"/>
      <c r="BX35" s="475"/>
      <c r="BY35" s="476"/>
      <c r="BZ35" s="476"/>
      <c r="CA35" s="476"/>
      <c r="CB35" s="476"/>
      <c r="CC35" s="477"/>
      <c r="CD35" s="488"/>
      <c r="CE35" s="488"/>
      <c r="DO35" s="480"/>
      <c r="DP35" s="481"/>
      <c r="DQ35" s="481"/>
      <c r="DR35" s="481"/>
      <c r="DS35" s="481"/>
      <c r="DT35" s="481"/>
      <c r="DU35" s="481"/>
      <c r="DV35" s="482"/>
      <c r="DW35" s="454"/>
      <c r="DX35" s="470"/>
      <c r="DY35" s="213"/>
      <c r="DZ35" s="454" t="b">
        <f>IF(L35&gt;O35,"1",IF(L35&lt;O35,"0"))</f>
        <v>0</v>
      </c>
      <c r="EA35" s="454"/>
      <c r="EB35" s="454" t="b">
        <f>IF(L35&lt;O35,"1",IF(L35&gt;O35,"0"))</f>
        <v>0</v>
      </c>
      <c r="EC35" s="454"/>
      <c r="ED35" s="209"/>
      <c r="EE35" s="472"/>
      <c r="EF35" s="470"/>
      <c r="EG35" s="472"/>
      <c r="EH35" s="470"/>
      <c r="EI35" s="213"/>
      <c r="EJ35" s="454" t="b">
        <f>IF(W35&gt;Z35,"1",IF(W35&lt;Z35,"0"))</f>
        <v>0</v>
      </c>
      <c r="EK35" s="454"/>
      <c r="EL35" s="454" t="b">
        <f>IF(W35&lt;Z35,"1",IF(W35&gt;Z35,"0"))</f>
        <v>0</v>
      </c>
      <c r="EM35" s="454"/>
      <c r="EN35" s="209"/>
      <c r="EO35" s="472"/>
      <c r="EP35" s="470"/>
      <c r="EQ35" s="472"/>
      <c r="ER35" s="470"/>
      <c r="ES35" s="213"/>
      <c r="ET35" s="454" t="b">
        <f>IF(AH35&gt;AK35,"1",IF(AH35&lt;AK35,"0"))</f>
        <v>0</v>
      </c>
      <c r="EU35" s="454"/>
      <c r="EV35" s="454" t="b">
        <f>IF(AH35&lt;AK35,"1",IF(AH35&gt;AK35,"0"))</f>
        <v>0</v>
      </c>
      <c r="EW35" s="454"/>
      <c r="EX35" s="209"/>
      <c r="EY35" s="472"/>
      <c r="EZ35" s="470"/>
      <c r="FA35" s="496"/>
      <c r="FB35" s="497"/>
      <c r="FC35" s="497"/>
      <c r="FD35" s="497"/>
      <c r="FE35" s="497"/>
      <c r="FF35" s="497"/>
      <c r="FG35" s="497"/>
      <c r="FH35" s="497"/>
      <c r="FI35" s="497"/>
      <c r="FJ35" s="498"/>
      <c r="FK35" s="472"/>
      <c r="FL35" s="470"/>
      <c r="FM35" s="183"/>
      <c r="FN35" s="454" t="b">
        <f>IF(BD35&gt;BG35,"1",IF(BD35&lt;BG35,"0"))</f>
        <v>0</v>
      </c>
      <c r="FO35" s="454"/>
      <c r="FP35" s="454" t="b">
        <f>IF(BD35&lt;BG35,"1",IF(BD35&gt;BG35,"0"))</f>
        <v>0</v>
      </c>
      <c r="FQ35" s="454"/>
      <c r="FR35" s="182"/>
      <c r="FS35" s="472"/>
      <c r="FT35" s="470"/>
      <c r="FU35" s="180"/>
      <c r="FZ35" s="177"/>
      <c r="GA35" s="180"/>
      <c r="GF35" s="177"/>
      <c r="GM35" s="437"/>
      <c r="GN35" s="437"/>
    </row>
    <row r="36" spans="1:196" ht="6" customHeight="1" x14ac:dyDescent="0.15">
      <c r="A36" s="225"/>
      <c r="B36" s="223"/>
      <c r="C36" s="223"/>
      <c r="D36" s="223"/>
      <c r="E36" s="223"/>
      <c r="F36" s="223"/>
      <c r="G36" s="223"/>
      <c r="H36" s="224"/>
      <c r="I36" s="208"/>
      <c r="J36" s="208"/>
      <c r="K36" s="215"/>
      <c r="L36" s="454"/>
      <c r="M36" s="454"/>
      <c r="N36" s="444"/>
      <c r="O36" s="454"/>
      <c r="P36" s="454"/>
      <c r="Q36" s="216"/>
      <c r="R36" s="208"/>
      <c r="S36" s="209"/>
      <c r="T36" s="180"/>
      <c r="V36" s="196"/>
      <c r="W36" s="454"/>
      <c r="X36" s="454"/>
      <c r="Y36" s="444"/>
      <c r="Z36" s="454"/>
      <c r="AA36" s="454"/>
      <c r="AB36" s="197"/>
      <c r="AD36" s="177"/>
      <c r="AE36" s="213"/>
      <c r="AF36" s="208"/>
      <c r="AG36" s="215"/>
      <c r="AH36" s="454"/>
      <c r="AI36" s="454"/>
      <c r="AJ36" s="444"/>
      <c r="AK36" s="454"/>
      <c r="AL36" s="454"/>
      <c r="AM36" s="216"/>
      <c r="AN36" s="208"/>
      <c r="AO36" s="209"/>
      <c r="AP36" s="496"/>
      <c r="AQ36" s="497"/>
      <c r="AR36" s="497"/>
      <c r="AS36" s="497"/>
      <c r="AT36" s="497"/>
      <c r="AU36" s="497"/>
      <c r="AV36" s="497"/>
      <c r="AW36" s="497"/>
      <c r="AX36" s="497"/>
      <c r="AY36" s="497"/>
      <c r="AZ36" s="498"/>
      <c r="BA36" s="180"/>
      <c r="BC36" s="196"/>
      <c r="BD36" s="468"/>
      <c r="BE36" s="468"/>
      <c r="BF36" s="444"/>
      <c r="BG36" s="468"/>
      <c r="BH36" s="468"/>
      <c r="BI36" s="197"/>
      <c r="BK36" s="177"/>
      <c r="BL36" s="455"/>
      <c r="BM36" s="456"/>
      <c r="BN36" s="456"/>
      <c r="BO36" s="456"/>
      <c r="BP36" s="456"/>
      <c r="BQ36" s="457"/>
      <c r="BR36" s="461"/>
      <c r="BS36" s="462"/>
      <c r="BT36" s="462"/>
      <c r="BU36" s="462"/>
      <c r="BV36" s="462"/>
      <c r="BW36" s="463"/>
      <c r="BX36" s="448"/>
      <c r="BY36" s="456"/>
      <c r="BZ36" s="456"/>
      <c r="CA36" s="456"/>
      <c r="CB36" s="456"/>
      <c r="CC36" s="457"/>
      <c r="CD36" s="488"/>
      <c r="CE36" s="488"/>
      <c r="DO36" s="198"/>
      <c r="DP36" s="178"/>
      <c r="DQ36" s="178"/>
      <c r="DR36" s="178"/>
      <c r="DS36" s="178"/>
      <c r="DT36" s="178"/>
      <c r="DU36" s="178"/>
      <c r="DV36" s="179"/>
      <c r="DW36" s="208"/>
      <c r="DX36" s="208"/>
      <c r="DY36" s="215"/>
      <c r="DZ36" s="454"/>
      <c r="EA36" s="454"/>
      <c r="EB36" s="454"/>
      <c r="EC36" s="454"/>
      <c r="ED36" s="216"/>
      <c r="EE36" s="208"/>
      <c r="EF36" s="209"/>
      <c r="EG36" s="213"/>
      <c r="EH36" s="208"/>
      <c r="EI36" s="215"/>
      <c r="EJ36" s="454"/>
      <c r="EK36" s="454"/>
      <c r="EL36" s="454"/>
      <c r="EM36" s="454"/>
      <c r="EN36" s="216"/>
      <c r="EO36" s="208"/>
      <c r="EP36" s="209"/>
      <c r="EQ36" s="213"/>
      <c r="ER36" s="208"/>
      <c r="ES36" s="215"/>
      <c r="ET36" s="454"/>
      <c r="EU36" s="454"/>
      <c r="EV36" s="454"/>
      <c r="EW36" s="454"/>
      <c r="EX36" s="216"/>
      <c r="EY36" s="208"/>
      <c r="EZ36" s="209"/>
      <c r="FA36" s="496"/>
      <c r="FB36" s="497"/>
      <c r="FC36" s="497"/>
      <c r="FD36" s="497"/>
      <c r="FE36" s="497"/>
      <c r="FF36" s="497"/>
      <c r="FG36" s="497"/>
      <c r="FH36" s="497"/>
      <c r="FI36" s="497"/>
      <c r="FJ36" s="498"/>
      <c r="FK36" s="183"/>
      <c r="FL36" s="181"/>
      <c r="FM36" s="199"/>
      <c r="FN36" s="454"/>
      <c r="FO36" s="454"/>
      <c r="FP36" s="454"/>
      <c r="FQ36" s="454"/>
      <c r="FR36" s="200"/>
      <c r="FS36" s="181"/>
      <c r="FT36" s="182"/>
      <c r="FU36" s="455">
        <f>IF(FY32=0,FU32,FU32/FY32)</f>
        <v>0</v>
      </c>
      <c r="FV36" s="483"/>
      <c r="FW36" s="483"/>
      <c r="FX36" s="483"/>
      <c r="FY36" s="483"/>
      <c r="FZ36" s="484"/>
      <c r="GA36" s="455" t="str">
        <f>GV15</f>
        <v>MAX</v>
      </c>
      <c r="GB36" s="483"/>
      <c r="GC36" s="483"/>
      <c r="GD36" s="483"/>
      <c r="GE36" s="483"/>
      <c r="GF36" s="484"/>
      <c r="GG36" s="448" t="e">
        <f>GG32/GK32</f>
        <v>#DIV/0!</v>
      </c>
      <c r="GH36" s="449"/>
      <c r="GI36" s="449"/>
      <c r="GJ36" s="449"/>
      <c r="GK36" s="449"/>
      <c r="GL36" s="450"/>
      <c r="GM36" s="437"/>
      <c r="GN36" s="437"/>
    </row>
    <row r="37" spans="1:196" ht="6" customHeight="1" x14ac:dyDescent="0.15">
      <c r="A37" s="225"/>
      <c r="B37" s="223"/>
      <c r="C37" s="223"/>
      <c r="D37" s="223"/>
      <c r="E37" s="223"/>
      <c r="F37" s="223"/>
      <c r="G37" s="223"/>
      <c r="H37" s="224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6"/>
      <c r="T37" s="196"/>
      <c r="U37" s="203"/>
      <c r="V37" s="203"/>
      <c r="W37" s="203"/>
      <c r="X37" s="203"/>
      <c r="Y37" s="203"/>
      <c r="Z37" s="203"/>
      <c r="AA37" s="203"/>
      <c r="AB37" s="203"/>
      <c r="AC37" s="203"/>
      <c r="AD37" s="197"/>
      <c r="AE37" s="215"/>
      <c r="AF37" s="217"/>
      <c r="AG37" s="217"/>
      <c r="AH37" s="217"/>
      <c r="AI37" s="217"/>
      <c r="AJ37" s="217"/>
      <c r="AK37" s="217"/>
      <c r="AL37" s="217"/>
      <c r="AM37" s="217"/>
      <c r="AN37" s="217"/>
      <c r="AO37" s="216"/>
      <c r="AP37" s="499"/>
      <c r="AQ37" s="500"/>
      <c r="AR37" s="500"/>
      <c r="AS37" s="500"/>
      <c r="AT37" s="500"/>
      <c r="AU37" s="500"/>
      <c r="AV37" s="500"/>
      <c r="AW37" s="500"/>
      <c r="AX37" s="500"/>
      <c r="AY37" s="500"/>
      <c r="AZ37" s="501"/>
      <c r="BA37" s="196"/>
      <c r="BB37" s="203"/>
      <c r="BC37" s="203"/>
      <c r="BD37" s="203"/>
      <c r="BE37" s="203"/>
      <c r="BF37" s="203"/>
      <c r="BG37" s="203"/>
      <c r="BH37" s="203"/>
      <c r="BI37" s="203"/>
      <c r="BJ37" s="203"/>
      <c r="BK37" s="197"/>
      <c r="BL37" s="458"/>
      <c r="BM37" s="459"/>
      <c r="BN37" s="459"/>
      <c r="BO37" s="459"/>
      <c r="BP37" s="459"/>
      <c r="BQ37" s="460"/>
      <c r="BR37" s="464"/>
      <c r="BS37" s="465"/>
      <c r="BT37" s="465"/>
      <c r="BU37" s="465"/>
      <c r="BV37" s="465"/>
      <c r="BW37" s="466"/>
      <c r="BX37" s="458"/>
      <c r="BY37" s="459"/>
      <c r="BZ37" s="459"/>
      <c r="CA37" s="459"/>
      <c r="CB37" s="459"/>
      <c r="CC37" s="460"/>
      <c r="CD37" s="488"/>
      <c r="CE37" s="488"/>
      <c r="DO37" s="204"/>
      <c r="DP37" s="205"/>
      <c r="DQ37" s="205"/>
      <c r="DR37" s="205"/>
      <c r="DS37" s="205"/>
      <c r="DT37" s="205"/>
      <c r="DU37" s="205"/>
      <c r="DV37" s="206"/>
      <c r="DW37" s="217"/>
      <c r="DX37" s="217"/>
      <c r="DY37" s="217"/>
      <c r="DZ37" s="217"/>
      <c r="EA37" s="217"/>
      <c r="EB37" s="217"/>
      <c r="EC37" s="217"/>
      <c r="ED37" s="217"/>
      <c r="EE37" s="217"/>
      <c r="EF37" s="216"/>
      <c r="EG37" s="215"/>
      <c r="EH37" s="217"/>
      <c r="EI37" s="217"/>
      <c r="EJ37" s="217"/>
      <c r="EK37" s="217"/>
      <c r="EL37" s="217"/>
      <c r="EM37" s="217"/>
      <c r="EN37" s="217"/>
      <c r="EO37" s="217"/>
      <c r="EP37" s="216"/>
      <c r="EQ37" s="215"/>
      <c r="ER37" s="217"/>
      <c r="ES37" s="217"/>
      <c r="ET37" s="217"/>
      <c r="EU37" s="217"/>
      <c r="EV37" s="217"/>
      <c r="EW37" s="217"/>
      <c r="EX37" s="217"/>
      <c r="EY37" s="217"/>
      <c r="EZ37" s="216"/>
      <c r="FA37" s="499"/>
      <c r="FB37" s="500"/>
      <c r="FC37" s="500"/>
      <c r="FD37" s="500"/>
      <c r="FE37" s="500"/>
      <c r="FF37" s="500"/>
      <c r="FG37" s="500"/>
      <c r="FH37" s="500"/>
      <c r="FI37" s="500"/>
      <c r="FJ37" s="501"/>
      <c r="FK37" s="199"/>
      <c r="FL37" s="207"/>
      <c r="FM37" s="207"/>
      <c r="FN37" s="207"/>
      <c r="FO37" s="207"/>
      <c r="FP37" s="207"/>
      <c r="FQ37" s="207"/>
      <c r="FR37" s="207"/>
      <c r="FS37" s="207"/>
      <c r="FT37" s="200"/>
      <c r="FU37" s="485"/>
      <c r="FV37" s="486"/>
      <c r="FW37" s="486"/>
      <c r="FX37" s="486"/>
      <c r="FY37" s="486"/>
      <c r="FZ37" s="487"/>
      <c r="GA37" s="485"/>
      <c r="GB37" s="486"/>
      <c r="GC37" s="486"/>
      <c r="GD37" s="486"/>
      <c r="GE37" s="486"/>
      <c r="GF37" s="487"/>
      <c r="GG37" s="451"/>
      <c r="GH37" s="452"/>
      <c r="GI37" s="452"/>
      <c r="GJ37" s="452"/>
      <c r="GK37" s="452"/>
      <c r="GL37" s="453"/>
      <c r="GM37" s="437"/>
      <c r="GN37" s="437"/>
    </row>
    <row r="38" spans="1:196" ht="6" customHeight="1" x14ac:dyDescent="0.15">
      <c r="A38" s="561">
        <v>5</v>
      </c>
      <c r="B38" s="562"/>
      <c r="C38" s="229"/>
      <c r="D38" s="229"/>
      <c r="E38" s="229"/>
      <c r="F38" s="229"/>
      <c r="G38" s="229"/>
      <c r="H38" s="230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4"/>
      <c r="T38" s="193"/>
      <c r="U38" s="210"/>
      <c r="V38" s="210"/>
      <c r="W38" s="210"/>
      <c r="X38" s="210"/>
      <c r="Y38" s="210"/>
      <c r="Z38" s="210"/>
      <c r="AA38" s="210"/>
      <c r="AB38" s="210"/>
      <c r="AC38" s="210"/>
      <c r="AD38" s="194"/>
      <c r="AE38" s="186"/>
      <c r="AF38" s="173"/>
      <c r="AG38" s="173"/>
      <c r="AH38" s="173"/>
      <c r="AI38" s="173"/>
      <c r="AJ38" s="173"/>
      <c r="AK38" s="173"/>
      <c r="AL38" s="173"/>
      <c r="AM38" s="173"/>
      <c r="AN38" s="173"/>
      <c r="AO38" s="174"/>
      <c r="AP38" s="186"/>
      <c r="AQ38" s="173"/>
      <c r="AR38" s="173"/>
      <c r="AS38" s="173"/>
      <c r="AT38" s="173"/>
      <c r="AU38" s="173"/>
      <c r="AV38" s="173"/>
      <c r="AW38" s="173"/>
      <c r="AX38" s="173"/>
      <c r="AY38" s="173"/>
      <c r="AZ38" s="174"/>
      <c r="BA38" s="493"/>
      <c r="BB38" s="494"/>
      <c r="BC38" s="494"/>
      <c r="BD38" s="494"/>
      <c r="BE38" s="494"/>
      <c r="BF38" s="494"/>
      <c r="BG38" s="494"/>
      <c r="BH38" s="494"/>
      <c r="BI38" s="494"/>
      <c r="BJ38" s="494"/>
      <c r="BK38" s="495"/>
      <c r="BL38" s="441"/>
      <c r="BM38" s="442"/>
      <c r="BN38" s="442"/>
      <c r="BO38" s="442"/>
      <c r="BP38" s="442"/>
      <c r="BQ38" s="443"/>
      <c r="BR38" s="441"/>
      <c r="BS38" s="442"/>
      <c r="BT38" s="442"/>
      <c r="BU38" s="442"/>
      <c r="BV38" s="442"/>
      <c r="BW38" s="443"/>
      <c r="BX38" s="441"/>
      <c r="BY38" s="442"/>
      <c r="BZ38" s="442"/>
      <c r="CA38" s="442"/>
      <c r="CB38" s="442"/>
      <c r="CC38" s="443"/>
      <c r="CD38" s="488"/>
      <c r="CE38" s="488"/>
      <c r="DO38" s="489">
        <v>4</v>
      </c>
      <c r="DP38" s="490"/>
      <c r="DQ38" s="175"/>
      <c r="DR38" s="175"/>
      <c r="DS38" s="175"/>
      <c r="DT38" s="175"/>
      <c r="DU38" s="175"/>
      <c r="DV38" s="176"/>
      <c r="DW38" s="218"/>
      <c r="DX38" s="218"/>
      <c r="DY38" s="218"/>
      <c r="DZ38" s="218"/>
      <c r="EA38" s="218"/>
      <c r="EB38" s="218"/>
      <c r="EC38" s="218"/>
      <c r="ED38" s="218"/>
      <c r="EE38" s="218"/>
      <c r="EF38" s="212"/>
      <c r="EG38" s="211"/>
      <c r="EH38" s="218"/>
      <c r="EI38" s="218"/>
      <c r="EJ38" s="218"/>
      <c r="EK38" s="218"/>
      <c r="EL38" s="218"/>
      <c r="EM38" s="218"/>
      <c r="EN38" s="218"/>
      <c r="EO38" s="218"/>
      <c r="EP38" s="212"/>
      <c r="EQ38" s="211"/>
      <c r="ER38" s="218"/>
      <c r="ES38" s="218"/>
      <c r="ET38" s="218"/>
      <c r="EU38" s="218"/>
      <c r="EV38" s="218"/>
      <c r="EW38" s="218"/>
      <c r="EX38" s="218"/>
      <c r="EY38" s="218"/>
      <c r="EZ38" s="212"/>
      <c r="FA38" s="211"/>
      <c r="FB38" s="218"/>
      <c r="FC38" s="218"/>
      <c r="FD38" s="218"/>
      <c r="FE38" s="218"/>
      <c r="FF38" s="218"/>
      <c r="FG38" s="218"/>
      <c r="FH38" s="218"/>
      <c r="FI38" s="218"/>
      <c r="FJ38" s="212"/>
      <c r="FK38" s="493"/>
      <c r="FL38" s="494"/>
      <c r="FM38" s="494"/>
      <c r="FN38" s="494"/>
      <c r="FO38" s="494"/>
      <c r="FP38" s="494"/>
      <c r="FQ38" s="494"/>
      <c r="FR38" s="494"/>
      <c r="FS38" s="494"/>
      <c r="FT38" s="495"/>
      <c r="FU38" s="184">
        <f>COUNTIF(DW40,"=2")</f>
        <v>0</v>
      </c>
      <c r="FV38" s="185">
        <f>COUNTIF(EG40,"=2")</f>
        <v>0</v>
      </c>
      <c r="FW38" s="185">
        <f>COUNTIF(EQ40,"=2")</f>
        <v>0</v>
      </c>
      <c r="FX38" s="173">
        <f>COUNTIF(FA40,"=2")</f>
        <v>0</v>
      </c>
      <c r="FY38" s="173"/>
      <c r="FZ38" s="174"/>
      <c r="GA38" s="186"/>
      <c r="GB38" s="173"/>
      <c r="GC38" s="173"/>
      <c r="GD38" s="173"/>
      <c r="GE38" s="173"/>
      <c r="GF38" s="174"/>
      <c r="GG38" s="187">
        <f>SUM(L39:M44)</f>
        <v>0</v>
      </c>
      <c r="GH38" s="187">
        <f>SUM(W39:X44)</f>
        <v>0</v>
      </c>
      <c r="GI38" s="187">
        <f>SUM(AH39:AI44)</f>
        <v>0</v>
      </c>
      <c r="GJ38">
        <f>SUM(AS39:AT44)</f>
        <v>0</v>
      </c>
      <c r="GM38" s="437" t="e">
        <f>GT28</f>
        <v>#DIV/0!</v>
      </c>
      <c r="GN38" s="437"/>
    </row>
    <row r="39" spans="1:196" ht="6" customHeight="1" x14ac:dyDescent="0.15">
      <c r="A39" s="563"/>
      <c r="B39" s="564"/>
      <c r="C39" s="231"/>
      <c r="D39" s="231"/>
      <c r="E39" s="231"/>
      <c r="F39" s="231"/>
      <c r="G39" s="231"/>
      <c r="H39" s="232"/>
      <c r="K39" s="186"/>
      <c r="L39" s="454"/>
      <c r="M39" s="454"/>
      <c r="N39" s="468" t="s">
        <v>557</v>
      </c>
      <c r="O39" s="454"/>
      <c r="P39" s="454"/>
      <c r="Q39" s="174"/>
      <c r="S39" s="177"/>
      <c r="T39" s="183"/>
      <c r="U39" s="181"/>
      <c r="V39" s="193"/>
      <c r="W39" s="454"/>
      <c r="X39" s="454"/>
      <c r="Y39" s="468" t="s">
        <v>557</v>
      </c>
      <c r="Z39" s="454"/>
      <c r="AA39" s="454"/>
      <c r="AB39" s="194"/>
      <c r="AC39" s="181"/>
      <c r="AD39" s="182"/>
      <c r="AE39" s="180"/>
      <c r="AG39" s="186"/>
      <c r="AH39" s="454"/>
      <c r="AI39" s="454"/>
      <c r="AJ39" s="468" t="s">
        <v>557</v>
      </c>
      <c r="AK39" s="454"/>
      <c r="AL39" s="454"/>
      <c r="AM39" s="174"/>
      <c r="AO39" s="177"/>
      <c r="AP39" s="180"/>
      <c r="AR39" s="186"/>
      <c r="AS39" s="454"/>
      <c r="AT39" s="454"/>
      <c r="AU39" s="468" t="s">
        <v>557</v>
      </c>
      <c r="AV39" s="454"/>
      <c r="AW39" s="454"/>
      <c r="AX39" s="174"/>
      <c r="AZ39" s="177"/>
      <c r="BA39" s="496"/>
      <c r="BB39" s="497"/>
      <c r="BC39" s="497"/>
      <c r="BD39" s="497"/>
      <c r="BE39" s="497"/>
      <c r="BF39" s="497"/>
      <c r="BG39" s="497"/>
      <c r="BH39" s="497"/>
      <c r="BI39" s="497"/>
      <c r="BJ39" s="497"/>
      <c r="BK39" s="498"/>
      <c r="BL39" s="446"/>
      <c r="BM39" s="444"/>
      <c r="BN39" s="444"/>
      <c r="BO39" s="444"/>
      <c r="BP39" s="444"/>
      <c r="BQ39" s="447"/>
      <c r="BR39" s="446"/>
      <c r="BS39" s="444"/>
      <c r="BT39" s="444"/>
      <c r="BU39" s="444"/>
      <c r="BV39" s="444"/>
      <c r="BW39" s="447"/>
      <c r="BX39" s="446"/>
      <c r="BY39" s="444"/>
      <c r="BZ39" s="444"/>
      <c r="CA39" s="444"/>
      <c r="CB39" s="444"/>
      <c r="CC39" s="447"/>
      <c r="CD39" s="488"/>
      <c r="CE39" s="488"/>
      <c r="DO39" s="491"/>
      <c r="DP39" s="492"/>
      <c r="DQ39" s="178"/>
      <c r="DR39" s="178"/>
      <c r="DS39" s="178"/>
      <c r="DT39" s="178"/>
      <c r="DU39" s="178"/>
      <c r="DV39" s="179"/>
      <c r="DW39" s="208"/>
      <c r="DX39" s="208"/>
      <c r="DY39" s="211"/>
      <c r="DZ39" s="454" t="b">
        <f>IF(L39&gt;O39,"1",IF(L39&lt;O39,"0"))</f>
        <v>0</v>
      </c>
      <c r="EA39" s="454"/>
      <c r="EB39" s="454" t="b">
        <f>IF(L39&lt;O39,"1",IF(L39&gt;O39,"0"))</f>
        <v>0</v>
      </c>
      <c r="EC39" s="454"/>
      <c r="ED39" s="212"/>
      <c r="EE39" s="208"/>
      <c r="EF39" s="209"/>
      <c r="EG39" s="213"/>
      <c r="EH39" s="208"/>
      <c r="EI39" s="211"/>
      <c r="EJ39" s="454" t="b">
        <f>IF(W39&gt;Z39,"1",IF(W39&lt;Z39,"0"))</f>
        <v>0</v>
      </c>
      <c r="EK39" s="454"/>
      <c r="EL39" s="454" t="b">
        <f>IF(W39&lt;Z39,"1",IF(W39&gt;Z39,"0"))</f>
        <v>0</v>
      </c>
      <c r="EM39" s="454"/>
      <c r="EN39" s="212"/>
      <c r="EO39" s="208"/>
      <c r="EP39" s="209"/>
      <c r="EQ39" s="213"/>
      <c r="ER39" s="208"/>
      <c r="ES39" s="211"/>
      <c r="ET39" s="454" t="b">
        <f>IF(AH39&gt;AK39,"1",IF(AH39&lt;AK39,"0"))</f>
        <v>0</v>
      </c>
      <c r="EU39" s="454"/>
      <c r="EV39" s="454" t="b">
        <f>IF(AH39&lt;AK39,"1",IF(AH39&gt;AK39,"0"))</f>
        <v>0</v>
      </c>
      <c r="EW39" s="454"/>
      <c r="EX39" s="212"/>
      <c r="EY39" s="208"/>
      <c r="EZ39" s="209"/>
      <c r="FA39" s="213"/>
      <c r="FB39" s="208"/>
      <c r="FC39" s="211"/>
      <c r="FD39" s="454" t="b">
        <f>IF(AS39&gt;AV39,"1",IF(AS39&lt;AV39,"0"))</f>
        <v>0</v>
      </c>
      <c r="FE39" s="454"/>
      <c r="FF39" s="454" t="b">
        <f>IF(AS39&lt;AV39,"1",IF(AS39&gt;AV39,"0"))</f>
        <v>0</v>
      </c>
      <c r="FG39" s="454"/>
      <c r="FH39" s="212"/>
      <c r="FI39" s="208"/>
      <c r="FJ39" s="209"/>
      <c r="FK39" s="496"/>
      <c r="FL39" s="497"/>
      <c r="FM39" s="497"/>
      <c r="FN39" s="497"/>
      <c r="FO39" s="497"/>
      <c r="FP39" s="497"/>
      <c r="FQ39" s="497"/>
      <c r="FR39" s="497"/>
      <c r="FS39" s="497"/>
      <c r="FT39" s="498"/>
      <c r="FU39" s="180"/>
      <c r="FW39">
        <f>COUNTIF(EE40,"=2")</f>
        <v>0</v>
      </c>
      <c r="FX39" s="187">
        <f>COUNTIF(EO40,"=2")</f>
        <v>0</v>
      </c>
      <c r="FY39" s="187">
        <f>COUNTIF(EY40,"=2")</f>
        <v>0</v>
      </c>
      <c r="FZ39" s="195">
        <f>COUNTIF(FI40,"=2")</f>
        <v>0</v>
      </c>
      <c r="GA39" s="180"/>
      <c r="GF39" s="177"/>
      <c r="GI39">
        <f>SUM(O39:P44)</f>
        <v>0</v>
      </c>
      <c r="GJ39" s="187">
        <f>SUM(Z39:AA44)</f>
        <v>0</v>
      </c>
      <c r="GK39" s="187">
        <f>SUM(AK39:AL44)</f>
        <v>0</v>
      </c>
      <c r="GL39" s="187">
        <f>SUM(AV39:AW44)</f>
        <v>0</v>
      </c>
      <c r="GM39" s="437"/>
      <c r="GN39" s="437"/>
    </row>
    <row r="40" spans="1:196" ht="6" customHeight="1" x14ac:dyDescent="0.15">
      <c r="A40" s="563" t="s">
        <v>242</v>
      </c>
      <c r="B40" s="564"/>
      <c r="C40" s="564"/>
      <c r="D40" s="564"/>
      <c r="E40" s="564"/>
      <c r="F40" s="564"/>
      <c r="G40" s="564"/>
      <c r="H40" s="565"/>
      <c r="I40" s="454"/>
      <c r="J40" s="470"/>
      <c r="K40" s="180"/>
      <c r="L40" s="454"/>
      <c r="M40" s="454"/>
      <c r="N40" s="444"/>
      <c r="O40" s="454"/>
      <c r="P40" s="454"/>
      <c r="Q40" s="177"/>
      <c r="R40" s="472"/>
      <c r="S40" s="470"/>
      <c r="T40" s="472"/>
      <c r="U40" s="470"/>
      <c r="V40" s="183"/>
      <c r="W40" s="454"/>
      <c r="X40" s="454"/>
      <c r="Y40" s="444"/>
      <c r="Z40" s="454"/>
      <c r="AA40" s="454"/>
      <c r="AB40" s="182"/>
      <c r="AC40" s="472"/>
      <c r="AD40" s="470"/>
      <c r="AE40" s="472"/>
      <c r="AF40" s="470"/>
      <c r="AG40" s="180"/>
      <c r="AH40" s="454"/>
      <c r="AI40" s="454"/>
      <c r="AJ40" s="444"/>
      <c r="AK40" s="454"/>
      <c r="AL40" s="454"/>
      <c r="AM40" s="177"/>
      <c r="AN40" s="472"/>
      <c r="AO40" s="470"/>
      <c r="AP40" s="472"/>
      <c r="AQ40" s="470"/>
      <c r="AR40" s="180"/>
      <c r="AS40" s="454"/>
      <c r="AT40" s="454"/>
      <c r="AU40" s="444"/>
      <c r="AV40" s="454"/>
      <c r="AW40" s="454"/>
      <c r="AX40" s="177"/>
      <c r="AY40" s="472"/>
      <c r="AZ40" s="470"/>
      <c r="BA40" s="496"/>
      <c r="BB40" s="497"/>
      <c r="BC40" s="497"/>
      <c r="BD40" s="497"/>
      <c r="BE40" s="497"/>
      <c r="BF40" s="497"/>
      <c r="BG40" s="497"/>
      <c r="BH40" s="497"/>
      <c r="BI40" s="497"/>
      <c r="BJ40" s="497"/>
      <c r="BK40" s="498"/>
      <c r="BL40" s="472"/>
      <c r="BM40" s="454"/>
      <c r="BN40" s="471"/>
      <c r="BO40" s="471"/>
      <c r="BP40" s="454"/>
      <c r="BQ40" s="470"/>
      <c r="BR40" s="472"/>
      <c r="BS40" s="454"/>
      <c r="BT40" s="471"/>
      <c r="BU40" s="471"/>
      <c r="BV40" s="454"/>
      <c r="BW40" s="470"/>
      <c r="BX40" s="473"/>
      <c r="BY40" s="474"/>
      <c r="BZ40" s="471"/>
      <c r="CA40" s="471"/>
      <c r="CB40" s="474"/>
      <c r="CC40" s="479"/>
      <c r="CD40" s="488"/>
      <c r="CE40" s="488"/>
      <c r="DO40" s="480" t="str">
        <f>A40</f>
        <v>スターズ</v>
      </c>
      <c r="DP40" s="481"/>
      <c r="DQ40" s="481"/>
      <c r="DR40" s="481"/>
      <c r="DS40" s="481"/>
      <c r="DT40" s="481"/>
      <c r="DU40" s="481"/>
      <c r="DV40" s="482"/>
      <c r="DW40" s="454">
        <f>DZ39+DZ41+DZ43</f>
        <v>0</v>
      </c>
      <c r="DX40" s="470"/>
      <c r="DY40" s="213"/>
      <c r="DZ40" s="454"/>
      <c r="EA40" s="454"/>
      <c r="EB40" s="454"/>
      <c r="EC40" s="454"/>
      <c r="ED40" s="209"/>
      <c r="EE40" s="472">
        <f>EB39+EB41+EB43</f>
        <v>0</v>
      </c>
      <c r="EF40" s="470"/>
      <c r="EG40" s="472">
        <f>EJ39+EJ41+EJ43</f>
        <v>0</v>
      </c>
      <c r="EH40" s="470"/>
      <c r="EI40" s="213"/>
      <c r="EJ40" s="454"/>
      <c r="EK40" s="454"/>
      <c r="EL40" s="454"/>
      <c r="EM40" s="454"/>
      <c r="EN40" s="209"/>
      <c r="EO40" s="472">
        <f>EL39+EL41+EL43</f>
        <v>0</v>
      </c>
      <c r="EP40" s="470"/>
      <c r="EQ40" s="472">
        <f>ET39+ET41+ET43</f>
        <v>0</v>
      </c>
      <c r="ER40" s="470"/>
      <c r="ES40" s="213"/>
      <c r="ET40" s="454"/>
      <c r="EU40" s="454"/>
      <c r="EV40" s="454"/>
      <c r="EW40" s="454"/>
      <c r="EX40" s="209"/>
      <c r="EY40" s="472">
        <f>EV39+EV41+EV43</f>
        <v>0</v>
      </c>
      <c r="EZ40" s="470"/>
      <c r="FA40" s="472">
        <f>FD39+FD41+FD43</f>
        <v>0</v>
      </c>
      <c r="FB40" s="470"/>
      <c r="FC40" s="213"/>
      <c r="FD40" s="454"/>
      <c r="FE40" s="454"/>
      <c r="FF40" s="454"/>
      <c r="FG40" s="454"/>
      <c r="FH40" s="209"/>
      <c r="FI40" s="472">
        <f>FF39+FF41+FF43</f>
        <v>0</v>
      </c>
      <c r="FJ40" s="470"/>
      <c r="FK40" s="496"/>
      <c r="FL40" s="497"/>
      <c r="FM40" s="497"/>
      <c r="FN40" s="497"/>
      <c r="FO40" s="497"/>
      <c r="FP40" s="497"/>
      <c r="FQ40" s="497"/>
      <c r="FR40" s="497"/>
      <c r="FS40" s="497"/>
      <c r="FT40" s="498"/>
      <c r="FU40" s="472">
        <f>SUM(FU38:FX38)</f>
        <v>0</v>
      </c>
      <c r="FV40" s="454"/>
      <c r="FW40" s="471"/>
      <c r="FX40" s="471"/>
      <c r="FY40" s="454">
        <f>SUM(FW39:FZ39)</f>
        <v>0</v>
      </c>
      <c r="FZ40" s="470"/>
      <c r="GA40" s="472">
        <f>SUM(DW40,EG40,EQ40,FA40)</f>
        <v>0</v>
      </c>
      <c r="GB40" s="454"/>
      <c r="GC40" s="471"/>
      <c r="GD40" s="471"/>
      <c r="GE40" s="454">
        <f>SUM(EE40,EO40,EY40,FI40)</f>
        <v>0</v>
      </c>
      <c r="GF40" s="470"/>
      <c r="GG40" s="473">
        <f>SUM(GG38:GJ38)</f>
        <v>0</v>
      </c>
      <c r="GH40" s="474"/>
      <c r="GI40" s="471"/>
      <c r="GJ40" s="471"/>
      <c r="GK40" s="474">
        <f>SUM(GI39:GL39)</f>
        <v>0</v>
      </c>
      <c r="GL40" s="479"/>
      <c r="GM40" s="437"/>
      <c r="GN40" s="437"/>
    </row>
    <row r="41" spans="1:196" ht="6" customHeight="1" x14ac:dyDescent="0.15">
      <c r="A41" s="563"/>
      <c r="B41" s="564"/>
      <c r="C41" s="564"/>
      <c r="D41" s="564"/>
      <c r="E41" s="564"/>
      <c r="F41" s="564"/>
      <c r="G41" s="564"/>
      <c r="H41" s="565"/>
      <c r="I41" s="454"/>
      <c r="J41" s="470"/>
      <c r="K41" s="180"/>
      <c r="L41" s="454"/>
      <c r="M41" s="454"/>
      <c r="N41" s="468" t="s">
        <v>557</v>
      </c>
      <c r="O41" s="454"/>
      <c r="P41" s="454"/>
      <c r="Q41" s="177"/>
      <c r="R41" s="472"/>
      <c r="S41" s="470"/>
      <c r="T41" s="472"/>
      <c r="U41" s="470"/>
      <c r="V41" s="183"/>
      <c r="W41" s="454"/>
      <c r="X41" s="454"/>
      <c r="Y41" s="468" t="s">
        <v>557</v>
      </c>
      <c r="Z41" s="454"/>
      <c r="AA41" s="454"/>
      <c r="AB41" s="182"/>
      <c r="AC41" s="472"/>
      <c r="AD41" s="470"/>
      <c r="AE41" s="472"/>
      <c r="AF41" s="470"/>
      <c r="AG41" s="180"/>
      <c r="AH41" s="454"/>
      <c r="AI41" s="454"/>
      <c r="AJ41" s="468" t="s">
        <v>557</v>
      </c>
      <c r="AK41" s="454"/>
      <c r="AL41" s="454"/>
      <c r="AM41" s="177"/>
      <c r="AN41" s="472"/>
      <c r="AO41" s="470"/>
      <c r="AP41" s="472"/>
      <c r="AQ41" s="470"/>
      <c r="AR41" s="180"/>
      <c r="AS41" s="454"/>
      <c r="AT41" s="454"/>
      <c r="AU41" s="468" t="s">
        <v>557</v>
      </c>
      <c r="AV41" s="454"/>
      <c r="AW41" s="454"/>
      <c r="AX41" s="177"/>
      <c r="AY41" s="472"/>
      <c r="AZ41" s="470"/>
      <c r="BA41" s="496"/>
      <c r="BB41" s="497"/>
      <c r="BC41" s="497"/>
      <c r="BD41" s="497"/>
      <c r="BE41" s="497"/>
      <c r="BF41" s="497"/>
      <c r="BG41" s="497"/>
      <c r="BH41" s="497"/>
      <c r="BI41" s="497"/>
      <c r="BJ41" s="497"/>
      <c r="BK41" s="498"/>
      <c r="BL41" s="472"/>
      <c r="BM41" s="454"/>
      <c r="BN41" s="471"/>
      <c r="BO41" s="471"/>
      <c r="BP41" s="454"/>
      <c r="BQ41" s="470"/>
      <c r="BR41" s="472"/>
      <c r="BS41" s="454"/>
      <c r="BT41" s="471"/>
      <c r="BU41" s="471"/>
      <c r="BV41" s="454"/>
      <c r="BW41" s="470"/>
      <c r="BX41" s="473"/>
      <c r="BY41" s="474"/>
      <c r="BZ41" s="471"/>
      <c r="CA41" s="471"/>
      <c r="CB41" s="474"/>
      <c r="CC41" s="479"/>
      <c r="CD41" s="488"/>
      <c r="CE41" s="488"/>
      <c r="DO41" s="480"/>
      <c r="DP41" s="481"/>
      <c r="DQ41" s="481"/>
      <c r="DR41" s="481"/>
      <c r="DS41" s="481"/>
      <c r="DT41" s="481"/>
      <c r="DU41" s="481"/>
      <c r="DV41" s="482"/>
      <c r="DW41" s="454"/>
      <c r="DX41" s="470"/>
      <c r="DY41" s="213"/>
      <c r="DZ41" s="454" t="b">
        <f>IF(L41&gt;O41,"1",IF(L41&lt;O41,"0"))</f>
        <v>0</v>
      </c>
      <c r="EA41" s="454"/>
      <c r="EB41" s="454" t="b">
        <f>IF(L41&lt;O41,"1",IF(L41&gt;O41,"0"))</f>
        <v>0</v>
      </c>
      <c r="EC41" s="454"/>
      <c r="ED41" s="209"/>
      <c r="EE41" s="472"/>
      <c r="EF41" s="470"/>
      <c r="EG41" s="472"/>
      <c r="EH41" s="470"/>
      <c r="EI41" s="213"/>
      <c r="EJ41" s="454" t="b">
        <f>IF(W41&gt;Z41,"1",IF(W41&lt;Z41,"0"))</f>
        <v>0</v>
      </c>
      <c r="EK41" s="454"/>
      <c r="EL41" s="454" t="b">
        <f>IF(W41&lt;Z41,"1",IF(W41&gt;Z41,"0"))</f>
        <v>0</v>
      </c>
      <c r="EM41" s="454"/>
      <c r="EN41" s="209"/>
      <c r="EO41" s="472"/>
      <c r="EP41" s="470"/>
      <c r="EQ41" s="472"/>
      <c r="ER41" s="470"/>
      <c r="ES41" s="213"/>
      <c r="ET41" s="454" t="b">
        <f>IF(AH41&gt;AK41,"1",IF(AH41&lt;AK41,"0"))</f>
        <v>0</v>
      </c>
      <c r="EU41" s="454"/>
      <c r="EV41" s="454" t="b">
        <f>IF(AH41&lt;AK41,"1",IF(AH41&gt;AK41,"0"))</f>
        <v>0</v>
      </c>
      <c r="EW41" s="454"/>
      <c r="EX41" s="209"/>
      <c r="EY41" s="472"/>
      <c r="EZ41" s="470"/>
      <c r="FA41" s="472"/>
      <c r="FB41" s="470"/>
      <c r="FC41" s="213"/>
      <c r="FD41" s="454" t="b">
        <f>IF(AS41&gt;AV41,"1",IF(AS41&lt;AV41,"0"))</f>
        <v>0</v>
      </c>
      <c r="FE41" s="454"/>
      <c r="FF41" s="454" t="b">
        <f>IF(AS41&lt;AV41,"1",IF(AS41&gt;AV41,"0"))</f>
        <v>0</v>
      </c>
      <c r="FG41" s="454"/>
      <c r="FH41" s="209"/>
      <c r="FI41" s="472"/>
      <c r="FJ41" s="470"/>
      <c r="FK41" s="496"/>
      <c r="FL41" s="497"/>
      <c r="FM41" s="497"/>
      <c r="FN41" s="497"/>
      <c r="FO41" s="497"/>
      <c r="FP41" s="497"/>
      <c r="FQ41" s="497"/>
      <c r="FR41" s="497"/>
      <c r="FS41" s="497"/>
      <c r="FT41" s="498"/>
      <c r="FU41" s="472"/>
      <c r="FV41" s="454"/>
      <c r="FW41" s="471"/>
      <c r="FX41" s="471"/>
      <c r="FY41" s="454"/>
      <c r="FZ41" s="470"/>
      <c r="GA41" s="472"/>
      <c r="GB41" s="454"/>
      <c r="GC41" s="471"/>
      <c r="GD41" s="471"/>
      <c r="GE41" s="454"/>
      <c r="GF41" s="470"/>
      <c r="GG41" s="473"/>
      <c r="GH41" s="474"/>
      <c r="GI41" s="471"/>
      <c r="GJ41" s="471"/>
      <c r="GK41" s="474"/>
      <c r="GL41" s="479"/>
      <c r="GM41" s="437"/>
      <c r="GN41" s="437"/>
    </row>
    <row r="42" spans="1:196" ht="6" customHeight="1" x14ac:dyDescent="0.15">
      <c r="A42" s="563"/>
      <c r="B42" s="564"/>
      <c r="C42" s="564"/>
      <c r="D42" s="564"/>
      <c r="E42" s="564"/>
      <c r="F42" s="564"/>
      <c r="G42" s="564"/>
      <c r="H42" s="565"/>
      <c r="I42" s="454"/>
      <c r="J42" s="470"/>
      <c r="K42" s="180"/>
      <c r="L42" s="454"/>
      <c r="M42" s="454"/>
      <c r="N42" s="444"/>
      <c r="O42" s="454"/>
      <c r="P42" s="454"/>
      <c r="Q42" s="177"/>
      <c r="R42" s="472"/>
      <c r="S42" s="470"/>
      <c r="T42" s="472"/>
      <c r="U42" s="470"/>
      <c r="V42" s="183"/>
      <c r="W42" s="454"/>
      <c r="X42" s="454"/>
      <c r="Y42" s="444"/>
      <c r="Z42" s="454"/>
      <c r="AA42" s="454"/>
      <c r="AB42" s="182"/>
      <c r="AC42" s="472"/>
      <c r="AD42" s="470"/>
      <c r="AE42" s="472"/>
      <c r="AF42" s="470"/>
      <c r="AG42" s="180"/>
      <c r="AH42" s="454"/>
      <c r="AI42" s="454"/>
      <c r="AJ42" s="444"/>
      <c r="AK42" s="454"/>
      <c r="AL42" s="454"/>
      <c r="AM42" s="177"/>
      <c r="AN42" s="472"/>
      <c r="AO42" s="470"/>
      <c r="AP42" s="472"/>
      <c r="AQ42" s="470"/>
      <c r="AR42" s="180"/>
      <c r="AS42" s="454"/>
      <c r="AT42" s="454"/>
      <c r="AU42" s="444"/>
      <c r="AV42" s="454"/>
      <c r="AW42" s="454"/>
      <c r="AX42" s="177"/>
      <c r="AY42" s="472"/>
      <c r="AZ42" s="470"/>
      <c r="BA42" s="496"/>
      <c r="BB42" s="497"/>
      <c r="BC42" s="497"/>
      <c r="BD42" s="497"/>
      <c r="BE42" s="497"/>
      <c r="BF42" s="497"/>
      <c r="BG42" s="497"/>
      <c r="BH42" s="497"/>
      <c r="BI42" s="497"/>
      <c r="BJ42" s="497"/>
      <c r="BK42" s="498"/>
      <c r="BL42" s="446"/>
      <c r="BM42" s="444"/>
      <c r="BN42" s="444"/>
      <c r="BO42" s="444"/>
      <c r="BP42" s="444"/>
      <c r="BQ42" s="447"/>
      <c r="BR42" s="446"/>
      <c r="BS42" s="444"/>
      <c r="BT42" s="444"/>
      <c r="BU42" s="444"/>
      <c r="BV42" s="444"/>
      <c r="BW42" s="447"/>
      <c r="BX42" s="446"/>
      <c r="BY42" s="444"/>
      <c r="BZ42" s="444"/>
      <c r="CA42" s="444"/>
      <c r="CB42" s="444"/>
      <c r="CC42" s="447"/>
      <c r="CD42" s="488"/>
      <c r="CE42" s="488"/>
      <c r="DO42" s="480"/>
      <c r="DP42" s="481"/>
      <c r="DQ42" s="481"/>
      <c r="DR42" s="481"/>
      <c r="DS42" s="481"/>
      <c r="DT42" s="481"/>
      <c r="DU42" s="481"/>
      <c r="DV42" s="482"/>
      <c r="DW42" s="454"/>
      <c r="DX42" s="470"/>
      <c r="DY42" s="213"/>
      <c r="DZ42" s="454"/>
      <c r="EA42" s="454"/>
      <c r="EB42" s="454"/>
      <c r="EC42" s="454"/>
      <c r="ED42" s="209"/>
      <c r="EE42" s="472"/>
      <c r="EF42" s="470"/>
      <c r="EG42" s="472"/>
      <c r="EH42" s="470"/>
      <c r="EI42" s="213"/>
      <c r="EJ42" s="454"/>
      <c r="EK42" s="454"/>
      <c r="EL42" s="454"/>
      <c r="EM42" s="454"/>
      <c r="EN42" s="209"/>
      <c r="EO42" s="472"/>
      <c r="EP42" s="470"/>
      <c r="EQ42" s="472"/>
      <c r="ER42" s="470"/>
      <c r="ES42" s="213"/>
      <c r="ET42" s="454"/>
      <c r="EU42" s="454"/>
      <c r="EV42" s="454"/>
      <c r="EW42" s="454"/>
      <c r="EX42" s="209"/>
      <c r="EY42" s="472"/>
      <c r="EZ42" s="470"/>
      <c r="FA42" s="472"/>
      <c r="FB42" s="470"/>
      <c r="FC42" s="213"/>
      <c r="FD42" s="454"/>
      <c r="FE42" s="454"/>
      <c r="FF42" s="454"/>
      <c r="FG42" s="454"/>
      <c r="FH42" s="209"/>
      <c r="FI42" s="472"/>
      <c r="FJ42" s="470"/>
      <c r="FK42" s="496"/>
      <c r="FL42" s="497"/>
      <c r="FM42" s="497"/>
      <c r="FN42" s="497"/>
      <c r="FO42" s="497"/>
      <c r="FP42" s="497"/>
      <c r="FQ42" s="497"/>
      <c r="FR42" s="497"/>
      <c r="FS42" s="497"/>
      <c r="FT42" s="498"/>
      <c r="FU42" s="180"/>
      <c r="FZ42" s="177"/>
      <c r="GA42" s="180"/>
      <c r="GF42" s="177"/>
      <c r="GM42" s="437"/>
      <c r="GN42" s="437"/>
    </row>
    <row r="43" spans="1:196" ht="6" customHeight="1" x14ac:dyDescent="0.15">
      <c r="A43" s="563"/>
      <c r="B43" s="564"/>
      <c r="C43" s="564"/>
      <c r="D43" s="564"/>
      <c r="E43" s="564"/>
      <c r="F43" s="564"/>
      <c r="G43" s="564"/>
      <c r="H43" s="565"/>
      <c r="I43" s="454"/>
      <c r="J43" s="470"/>
      <c r="K43" s="180"/>
      <c r="L43" s="454"/>
      <c r="M43" s="454"/>
      <c r="N43" s="468" t="s">
        <v>557</v>
      </c>
      <c r="O43" s="454"/>
      <c r="P43" s="454"/>
      <c r="Q43" s="177"/>
      <c r="R43" s="472"/>
      <c r="S43" s="470"/>
      <c r="T43" s="472"/>
      <c r="U43" s="470"/>
      <c r="V43" s="183"/>
      <c r="W43" s="454"/>
      <c r="X43" s="454"/>
      <c r="Y43" s="468" t="s">
        <v>557</v>
      </c>
      <c r="Z43" s="454"/>
      <c r="AA43" s="454"/>
      <c r="AB43" s="182"/>
      <c r="AC43" s="472"/>
      <c r="AD43" s="470"/>
      <c r="AE43" s="472"/>
      <c r="AF43" s="470"/>
      <c r="AG43" s="180"/>
      <c r="AH43" s="454"/>
      <c r="AI43" s="454"/>
      <c r="AJ43" s="468" t="s">
        <v>557</v>
      </c>
      <c r="AK43" s="454"/>
      <c r="AL43" s="454"/>
      <c r="AM43" s="177"/>
      <c r="AN43" s="472"/>
      <c r="AO43" s="470"/>
      <c r="AP43" s="472"/>
      <c r="AQ43" s="470"/>
      <c r="AR43" s="180"/>
      <c r="AS43" s="454"/>
      <c r="AT43" s="454"/>
      <c r="AU43" s="468" t="s">
        <v>557</v>
      </c>
      <c r="AV43" s="454"/>
      <c r="AW43" s="454"/>
      <c r="AX43" s="177"/>
      <c r="AY43" s="472"/>
      <c r="AZ43" s="470"/>
      <c r="BA43" s="496"/>
      <c r="BB43" s="497"/>
      <c r="BC43" s="497"/>
      <c r="BD43" s="497"/>
      <c r="BE43" s="497"/>
      <c r="BF43" s="497"/>
      <c r="BG43" s="497"/>
      <c r="BH43" s="497"/>
      <c r="BI43" s="497"/>
      <c r="BJ43" s="497"/>
      <c r="BK43" s="498"/>
      <c r="BL43" s="475"/>
      <c r="BM43" s="476"/>
      <c r="BN43" s="476"/>
      <c r="BO43" s="476"/>
      <c r="BP43" s="476"/>
      <c r="BQ43" s="477"/>
      <c r="BR43" s="475"/>
      <c r="BS43" s="476"/>
      <c r="BT43" s="476"/>
      <c r="BU43" s="476"/>
      <c r="BV43" s="476"/>
      <c r="BW43" s="477"/>
      <c r="BX43" s="475"/>
      <c r="BY43" s="476"/>
      <c r="BZ43" s="476"/>
      <c r="CA43" s="476"/>
      <c r="CB43" s="476"/>
      <c r="CC43" s="477"/>
      <c r="CD43" s="488"/>
      <c r="CE43" s="488"/>
      <c r="DO43" s="480"/>
      <c r="DP43" s="481"/>
      <c r="DQ43" s="481"/>
      <c r="DR43" s="481"/>
      <c r="DS43" s="481"/>
      <c r="DT43" s="481"/>
      <c r="DU43" s="481"/>
      <c r="DV43" s="482"/>
      <c r="DW43" s="454"/>
      <c r="DX43" s="470"/>
      <c r="DY43" s="213"/>
      <c r="DZ43" s="454" t="b">
        <f>IF(L43&gt;O43,"1",IF(L43&lt;O43,"0"))</f>
        <v>0</v>
      </c>
      <c r="EA43" s="454"/>
      <c r="EB43" s="454" t="b">
        <f>IF(L43&lt;O43,"1",IF(L43&gt;O43,"0"))</f>
        <v>0</v>
      </c>
      <c r="EC43" s="454"/>
      <c r="ED43" s="209"/>
      <c r="EE43" s="472"/>
      <c r="EF43" s="470"/>
      <c r="EG43" s="472"/>
      <c r="EH43" s="470"/>
      <c r="EI43" s="213"/>
      <c r="EJ43" s="454" t="b">
        <f>IF(W43&gt;Z43,"1",IF(W43&lt;Z43,"0"))</f>
        <v>0</v>
      </c>
      <c r="EK43" s="454"/>
      <c r="EL43" s="454" t="b">
        <f>IF(W43&lt;Z43,"1",IF(W43&gt;Z43,"0"))</f>
        <v>0</v>
      </c>
      <c r="EM43" s="454"/>
      <c r="EN43" s="209"/>
      <c r="EO43" s="472"/>
      <c r="EP43" s="470"/>
      <c r="EQ43" s="472"/>
      <c r="ER43" s="470"/>
      <c r="ES43" s="213"/>
      <c r="ET43" s="454" t="b">
        <f>IF(AH43&gt;AK43,"1",IF(AH43&lt;AK43,"0"))</f>
        <v>0</v>
      </c>
      <c r="EU43" s="454"/>
      <c r="EV43" s="454" t="b">
        <f>IF(AH43&lt;AK43,"1",IF(AH43&gt;AK43,"0"))</f>
        <v>0</v>
      </c>
      <c r="EW43" s="454"/>
      <c r="EX43" s="209"/>
      <c r="EY43" s="472"/>
      <c r="EZ43" s="470"/>
      <c r="FA43" s="472"/>
      <c r="FB43" s="470"/>
      <c r="FC43" s="213"/>
      <c r="FD43" s="454" t="b">
        <f>IF(AS43&gt;AV43,"1",IF(AS43&lt;AV43,"0"))</f>
        <v>0</v>
      </c>
      <c r="FE43" s="454"/>
      <c r="FF43" s="454" t="b">
        <f>IF(AS43&lt;AV43,"1",IF(AS43&gt;AV43,"0"))</f>
        <v>0</v>
      </c>
      <c r="FG43" s="454"/>
      <c r="FH43" s="209"/>
      <c r="FI43" s="472"/>
      <c r="FJ43" s="470"/>
      <c r="FK43" s="496"/>
      <c r="FL43" s="497"/>
      <c r="FM43" s="497"/>
      <c r="FN43" s="497"/>
      <c r="FO43" s="497"/>
      <c r="FP43" s="497"/>
      <c r="FQ43" s="497"/>
      <c r="FR43" s="497"/>
      <c r="FS43" s="497"/>
      <c r="FT43" s="498"/>
      <c r="FU43" s="180"/>
      <c r="FZ43" s="177"/>
      <c r="GA43" s="180"/>
      <c r="GF43" s="177"/>
      <c r="GM43" s="437"/>
      <c r="GN43" s="437"/>
    </row>
    <row r="44" spans="1:196" ht="6" customHeight="1" x14ac:dyDescent="0.15">
      <c r="A44" s="233"/>
      <c r="B44" s="231"/>
      <c r="C44" s="231"/>
      <c r="D44" s="231"/>
      <c r="E44" s="231"/>
      <c r="F44" s="231"/>
      <c r="G44" s="231"/>
      <c r="H44" s="232"/>
      <c r="K44" s="196"/>
      <c r="L44" s="454"/>
      <c r="M44" s="454"/>
      <c r="N44" s="444"/>
      <c r="O44" s="454"/>
      <c r="P44" s="454"/>
      <c r="Q44" s="197"/>
      <c r="S44" s="177"/>
      <c r="T44" s="183"/>
      <c r="U44" s="181"/>
      <c r="V44" s="199"/>
      <c r="W44" s="454"/>
      <c r="X44" s="454"/>
      <c r="Y44" s="444"/>
      <c r="Z44" s="454"/>
      <c r="AA44" s="454"/>
      <c r="AB44" s="200"/>
      <c r="AC44" s="181"/>
      <c r="AD44" s="182"/>
      <c r="AE44" s="180"/>
      <c r="AG44" s="196"/>
      <c r="AH44" s="454"/>
      <c r="AI44" s="454"/>
      <c r="AJ44" s="444"/>
      <c r="AK44" s="454"/>
      <c r="AL44" s="454"/>
      <c r="AM44" s="197"/>
      <c r="AO44" s="177"/>
      <c r="AP44" s="180"/>
      <c r="AR44" s="196"/>
      <c r="AS44" s="454"/>
      <c r="AT44" s="454"/>
      <c r="AU44" s="444"/>
      <c r="AV44" s="454"/>
      <c r="AW44" s="454"/>
      <c r="AX44" s="197"/>
      <c r="AZ44" s="177"/>
      <c r="BA44" s="496"/>
      <c r="BB44" s="497"/>
      <c r="BC44" s="497"/>
      <c r="BD44" s="497"/>
      <c r="BE44" s="497"/>
      <c r="BF44" s="497"/>
      <c r="BG44" s="497"/>
      <c r="BH44" s="497"/>
      <c r="BI44" s="497"/>
      <c r="BJ44" s="497"/>
      <c r="BK44" s="498"/>
      <c r="BL44" s="455"/>
      <c r="BM44" s="456"/>
      <c r="BN44" s="456"/>
      <c r="BO44" s="456"/>
      <c r="BP44" s="456"/>
      <c r="BQ44" s="457"/>
      <c r="BR44" s="461"/>
      <c r="BS44" s="462"/>
      <c r="BT44" s="462"/>
      <c r="BU44" s="462"/>
      <c r="BV44" s="462"/>
      <c r="BW44" s="463"/>
      <c r="BX44" s="448"/>
      <c r="BY44" s="456"/>
      <c r="BZ44" s="456"/>
      <c r="CA44" s="456"/>
      <c r="CB44" s="456"/>
      <c r="CC44" s="457"/>
      <c r="CD44" s="488"/>
      <c r="CE44" s="488"/>
      <c r="DO44" s="198"/>
      <c r="DP44" s="178"/>
      <c r="DQ44" s="178"/>
      <c r="DR44" s="178"/>
      <c r="DS44" s="178"/>
      <c r="DT44" s="178"/>
      <c r="DU44" s="178"/>
      <c r="DV44" s="179"/>
      <c r="DW44" s="208"/>
      <c r="DX44" s="208"/>
      <c r="DY44" s="215"/>
      <c r="DZ44" s="454"/>
      <c r="EA44" s="454"/>
      <c r="EB44" s="454"/>
      <c r="EC44" s="454"/>
      <c r="ED44" s="216"/>
      <c r="EE44" s="208"/>
      <c r="EF44" s="209"/>
      <c r="EG44" s="213"/>
      <c r="EH44" s="208"/>
      <c r="EI44" s="215"/>
      <c r="EJ44" s="454"/>
      <c r="EK44" s="454"/>
      <c r="EL44" s="454"/>
      <c r="EM44" s="454"/>
      <c r="EN44" s="216"/>
      <c r="EO44" s="208"/>
      <c r="EP44" s="209"/>
      <c r="EQ44" s="213"/>
      <c r="ER44" s="208"/>
      <c r="ES44" s="215"/>
      <c r="ET44" s="454"/>
      <c r="EU44" s="454"/>
      <c r="EV44" s="454"/>
      <c r="EW44" s="454"/>
      <c r="EX44" s="216"/>
      <c r="EY44" s="208"/>
      <c r="EZ44" s="209"/>
      <c r="FA44" s="213"/>
      <c r="FB44" s="208"/>
      <c r="FC44" s="215"/>
      <c r="FD44" s="454"/>
      <c r="FE44" s="454"/>
      <c r="FF44" s="454"/>
      <c r="FG44" s="454"/>
      <c r="FH44" s="216"/>
      <c r="FI44" s="208"/>
      <c r="FJ44" s="209"/>
      <c r="FK44" s="496"/>
      <c r="FL44" s="497"/>
      <c r="FM44" s="497"/>
      <c r="FN44" s="497"/>
      <c r="FO44" s="497"/>
      <c r="FP44" s="497"/>
      <c r="FQ44" s="497"/>
      <c r="FR44" s="497"/>
      <c r="FS44" s="497"/>
      <c r="FT44" s="498"/>
      <c r="FU44" s="455">
        <f>IF(FY40=0,FU40,FU40/FY40)</f>
        <v>0</v>
      </c>
      <c r="FV44" s="483"/>
      <c r="FW44" s="483"/>
      <c r="FX44" s="483"/>
      <c r="FY44" s="483"/>
      <c r="FZ44" s="484"/>
      <c r="GA44" s="455" t="str">
        <f>GV16</f>
        <v>MAX</v>
      </c>
      <c r="GB44" s="483"/>
      <c r="GC44" s="483"/>
      <c r="GD44" s="483"/>
      <c r="GE44" s="483"/>
      <c r="GF44" s="484"/>
      <c r="GG44" s="448" t="e">
        <f>GG40/GK40</f>
        <v>#DIV/0!</v>
      </c>
      <c r="GH44" s="449"/>
      <c r="GI44" s="449"/>
      <c r="GJ44" s="449"/>
      <c r="GK44" s="449"/>
      <c r="GL44" s="450"/>
      <c r="GM44" s="437"/>
      <c r="GN44" s="437"/>
    </row>
    <row r="45" spans="1:196" ht="6" customHeight="1" x14ac:dyDescent="0.15">
      <c r="A45" s="234"/>
      <c r="B45" s="235"/>
      <c r="C45" s="235"/>
      <c r="D45" s="235"/>
      <c r="E45" s="235"/>
      <c r="F45" s="235"/>
      <c r="G45" s="235"/>
      <c r="H45" s="236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197"/>
      <c r="T45" s="199"/>
      <c r="U45" s="207"/>
      <c r="V45" s="207"/>
      <c r="W45" s="207"/>
      <c r="X45" s="207"/>
      <c r="Y45" s="207"/>
      <c r="Z45" s="207"/>
      <c r="AA45" s="207"/>
      <c r="AB45" s="207"/>
      <c r="AC45" s="207"/>
      <c r="AD45" s="200"/>
      <c r="AE45" s="196"/>
      <c r="AF45" s="203"/>
      <c r="AG45" s="203"/>
      <c r="AH45" s="203"/>
      <c r="AI45" s="203"/>
      <c r="AJ45" s="203"/>
      <c r="AK45" s="203"/>
      <c r="AL45" s="203"/>
      <c r="AM45" s="203"/>
      <c r="AN45" s="203"/>
      <c r="AO45" s="197"/>
      <c r="AP45" s="196"/>
      <c r="AQ45" s="203"/>
      <c r="AR45" s="203"/>
      <c r="AS45" s="203"/>
      <c r="AT45" s="203"/>
      <c r="AU45" s="203"/>
      <c r="AV45" s="203"/>
      <c r="AW45" s="203"/>
      <c r="AX45" s="203"/>
      <c r="AY45" s="203"/>
      <c r="AZ45" s="197"/>
      <c r="BA45" s="499"/>
      <c r="BB45" s="500"/>
      <c r="BC45" s="500"/>
      <c r="BD45" s="500"/>
      <c r="BE45" s="500"/>
      <c r="BF45" s="500"/>
      <c r="BG45" s="500"/>
      <c r="BH45" s="500"/>
      <c r="BI45" s="500"/>
      <c r="BJ45" s="500"/>
      <c r="BK45" s="501"/>
      <c r="BL45" s="458"/>
      <c r="BM45" s="459"/>
      <c r="BN45" s="459"/>
      <c r="BO45" s="459"/>
      <c r="BP45" s="459"/>
      <c r="BQ45" s="460"/>
      <c r="BR45" s="464"/>
      <c r="BS45" s="465"/>
      <c r="BT45" s="465"/>
      <c r="BU45" s="465"/>
      <c r="BV45" s="465"/>
      <c r="BW45" s="466"/>
      <c r="BX45" s="458"/>
      <c r="BY45" s="459"/>
      <c r="BZ45" s="459"/>
      <c r="CA45" s="459"/>
      <c r="CB45" s="459"/>
      <c r="CC45" s="460"/>
      <c r="CD45" s="488"/>
      <c r="CE45" s="488"/>
      <c r="DO45" s="204"/>
      <c r="DP45" s="205"/>
      <c r="DQ45" s="205"/>
      <c r="DR45" s="205"/>
      <c r="DS45" s="205"/>
      <c r="DT45" s="205"/>
      <c r="DU45" s="205"/>
      <c r="DV45" s="206"/>
      <c r="DW45" s="217"/>
      <c r="DX45" s="217"/>
      <c r="DY45" s="217"/>
      <c r="DZ45" s="217"/>
      <c r="EA45" s="217"/>
      <c r="EB45" s="217"/>
      <c r="EC45" s="217"/>
      <c r="ED45" s="217"/>
      <c r="EE45" s="217"/>
      <c r="EF45" s="216"/>
      <c r="EG45" s="215"/>
      <c r="EH45" s="217"/>
      <c r="EI45" s="217"/>
      <c r="EJ45" s="217"/>
      <c r="EK45" s="217"/>
      <c r="EL45" s="217"/>
      <c r="EM45" s="217"/>
      <c r="EN45" s="217"/>
      <c r="EO45" s="217"/>
      <c r="EP45" s="216"/>
      <c r="EQ45" s="215"/>
      <c r="ER45" s="217"/>
      <c r="ES45" s="217"/>
      <c r="ET45" s="217"/>
      <c r="EU45" s="217"/>
      <c r="EV45" s="217"/>
      <c r="EW45" s="217"/>
      <c r="EX45" s="217"/>
      <c r="EY45" s="217"/>
      <c r="EZ45" s="216"/>
      <c r="FA45" s="215"/>
      <c r="FB45" s="217"/>
      <c r="FC45" s="217"/>
      <c r="FD45" s="217"/>
      <c r="FE45" s="217"/>
      <c r="FF45" s="217"/>
      <c r="FG45" s="217"/>
      <c r="FH45" s="217"/>
      <c r="FI45" s="217"/>
      <c r="FJ45" s="216"/>
      <c r="FK45" s="499"/>
      <c r="FL45" s="500"/>
      <c r="FM45" s="500"/>
      <c r="FN45" s="500"/>
      <c r="FO45" s="500"/>
      <c r="FP45" s="500"/>
      <c r="FQ45" s="500"/>
      <c r="FR45" s="500"/>
      <c r="FS45" s="500"/>
      <c r="FT45" s="501"/>
      <c r="FU45" s="485"/>
      <c r="FV45" s="486"/>
      <c r="FW45" s="486"/>
      <c r="FX45" s="486"/>
      <c r="FY45" s="486"/>
      <c r="FZ45" s="487"/>
      <c r="GA45" s="485"/>
      <c r="GB45" s="486"/>
      <c r="GC45" s="486"/>
      <c r="GD45" s="486"/>
      <c r="GE45" s="486"/>
      <c r="GF45" s="487"/>
      <c r="GG45" s="451"/>
      <c r="GH45" s="452"/>
      <c r="GI45" s="452"/>
      <c r="GJ45" s="452"/>
      <c r="GK45" s="452"/>
      <c r="GL45" s="453"/>
      <c r="GM45" s="437"/>
      <c r="GN45" s="437"/>
    </row>
    <row r="46" spans="1:196" ht="27" customHeight="1" x14ac:dyDescent="0.15">
      <c r="A46" s="237"/>
      <c r="B46" s="237"/>
      <c r="C46" s="237"/>
      <c r="D46" s="237"/>
      <c r="E46" s="237"/>
      <c r="F46" s="237"/>
      <c r="G46" s="237"/>
      <c r="H46" s="237"/>
      <c r="BA46" s="320"/>
      <c r="BB46" s="320"/>
      <c r="BC46" s="320"/>
      <c r="BD46" s="320"/>
      <c r="BE46" s="320"/>
      <c r="BF46" s="320"/>
      <c r="BG46" s="320"/>
      <c r="BH46" s="320"/>
      <c r="BI46" s="320"/>
      <c r="BJ46" s="320"/>
      <c r="BK46" s="320"/>
      <c r="BL46" s="323"/>
      <c r="BM46" s="323"/>
      <c r="BN46" s="323"/>
      <c r="BO46" s="323"/>
      <c r="BP46" s="323"/>
      <c r="BQ46" s="323"/>
      <c r="BR46" s="238"/>
      <c r="BS46" s="238"/>
      <c r="BT46" s="238"/>
      <c r="BU46" s="238"/>
      <c r="BV46" s="238"/>
      <c r="BW46" s="238"/>
      <c r="BX46" s="323"/>
      <c r="BY46" s="323"/>
      <c r="BZ46" s="323"/>
      <c r="CA46" s="323"/>
      <c r="CB46" s="323"/>
      <c r="CC46" s="323"/>
      <c r="CD46" s="323"/>
      <c r="CE46" s="323"/>
      <c r="DO46" s="178"/>
      <c r="DP46" s="178"/>
      <c r="DQ46" s="178"/>
      <c r="DR46" s="178"/>
      <c r="DS46" s="178"/>
      <c r="DT46" s="178"/>
      <c r="DU46" s="178"/>
      <c r="DV46" s="178"/>
      <c r="DW46" s="208"/>
      <c r="DX46" s="208"/>
      <c r="DY46" s="208"/>
      <c r="DZ46" s="208"/>
      <c r="EA46" s="208"/>
      <c r="EB46" s="208"/>
      <c r="EC46" s="208"/>
      <c r="ED46" s="208"/>
      <c r="EE46" s="208"/>
      <c r="EF46" s="208"/>
      <c r="EG46" s="208"/>
      <c r="EH46" s="208"/>
      <c r="EI46" s="208"/>
      <c r="EJ46" s="208"/>
      <c r="EK46" s="208"/>
      <c r="EL46" s="208"/>
      <c r="EM46" s="208"/>
      <c r="EN46" s="208"/>
      <c r="EO46" s="208"/>
      <c r="EP46" s="208"/>
      <c r="EQ46" s="208"/>
      <c r="ER46" s="208"/>
      <c r="ES46" s="208"/>
      <c r="ET46" s="208"/>
      <c r="EU46" s="208"/>
      <c r="EV46" s="208"/>
      <c r="EW46" s="208"/>
      <c r="EX46" s="208"/>
      <c r="EY46" s="208"/>
      <c r="EZ46" s="208"/>
      <c r="FA46" s="208"/>
      <c r="FB46" s="208"/>
      <c r="FC46" s="208"/>
      <c r="FD46" s="208"/>
      <c r="FE46" s="208"/>
      <c r="FF46" s="208"/>
      <c r="FG46" s="208"/>
      <c r="FH46" s="208"/>
      <c r="FI46" s="208"/>
      <c r="FJ46" s="208"/>
      <c r="FK46" s="320"/>
      <c r="FL46" s="320"/>
      <c r="FM46" s="320"/>
      <c r="FN46" s="320"/>
      <c r="FO46" s="320"/>
      <c r="FP46" s="320"/>
      <c r="FQ46" s="320"/>
      <c r="FR46" s="320"/>
      <c r="FS46" s="320"/>
      <c r="FT46" s="320"/>
      <c r="FU46" s="239"/>
      <c r="FV46" s="239"/>
      <c r="FW46" s="239"/>
      <c r="FX46" s="239"/>
      <c r="FY46" s="239"/>
      <c r="FZ46" s="239"/>
      <c r="GA46" s="239"/>
      <c r="GB46" s="239"/>
      <c r="GC46" s="239"/>
      <c r="GD46" s="239"/>
      <c r="GE46" s="239"/>
      <c r="GF46" s="239"/>
      <c r="GG46" s="240"/>
      <c r="GH46" s="240"/>
      <c r="GI46" s="240"/>
      <c r="GJ46" s="240"/>
      <c r="GK46" s="240"/>
      <c r="GL46" s="240"/>
      <c r="GM46" s="320"/>
      <c r="GN46" s="320"/>
    </row>
    <row r="47" spans="1:196" ht="13.5" customHeight="1" x14ac:dyDescent="0.15">
      <c r="A47" s="237"/>
      <c r="B47" s="237"/>
      <c r="C47" s="237"/>
      <c r="D47" s="237"/>
      <c r="E47" s="237"/>
      <c r="F47" s="237"/>
      <c r="G47" s="237"/>
      <c r="H47" s="237"/>
      <c r="T47" s="441" t="s">
        <v>589</v>
      </c>
      <c r="U47" s="442"/>
      <c r="V47" s="442"/>
      <c r="W47" s="442"/>
      <c r="X47" s="442"/>
      <c r="Y47" s="442"/>
      <c r="Z47" s="442"/>
      <c r="AA47" s="442"/>
      <c r="AB47" s="442"/>
      <c r="AC47" s="442"/>
      <c r="AD47" s="442"/>
      <c r="AE47" s="442"/>
      <c r="AF47" s="442"/>
      <c r="AG47" s="442"/>
      <c r="AH47" s="442"/>
      <c r="AI47" s="442"/>
      <c r="AJ47" s="442"/>
      <c r="AK47" s="442"/>
      <c r="AL47" s="442"/>
      <c r="AM47" s="442"/>
      <c r="AN47" s="442"/>
      <c r="AO47" s="442"/>
      <c r="AP47" s="442"/>
      <c r="AQ47" s="442"/>
      <c r="AR47" s="442"/>
      <c r="AS47" s="442"/>
      <c r="AT47" s="442"/>
      <c r="AU47" s="442"/>
      <c r="AV47" s="442"/>
      <c r="AW47" s="442"/>
      <c r="AX47" s="442"/>
      <c r="AY47" s="442"/>
      <c r="AZ47" s="443"/>
      <c r="BA47" s="320"/>
      <c r="BB47" s="320"/>
      <c r="BC47" s="320"/>
      <c r="BD47" s="320"/>
      <c r="BE47" s="320"/>
      <c r="BF47" s="320"/>
      <c r="BG47" s="320"/>
      <c r="BH47" s="320"/>
      <c r="BI47" s="320"/>
      <c r="BJ47" s="320"/>
      <c r="BK47" s="320"/>
      <c r="BL47" s="323"/>
      <c r="BM47" s="323"/>
      <c r="BN47" s="323"/>
      <c r="BO47" s="323"/>
      <c r="BP47" s="323"/>
      <c r="BQ47" s="323"/>
      <c r="BR47" s="238"/>
      <c r="BS47" s="238"/>
      <c r="BT47" s="238"/>
      <c r="BU47" s="238"/>
      <c r="BV47" s="238"/>
      <c r="BW47" s="238"/>
      <c r="BX47" s="323"/>
      <c r="BY47" s="323"/>
      <c r="BZ47" s="323"/>
      <c r="CA47" s="323"/>
      <c r="CB47" s="323"/>
      <c r="CC47" s="323"/>
      <c r="CD47" s="323"/>
      <c r="CE47" s="323"/>
      <c r="DO47" s="178"/>
      <c r="DP47" s="178"/>
      <c r="DQ47" s="178"/>
      <c r="DR47" s="178"/>
      <c r="DS47" s="178"/>
      <c r="DT47" s="178"/>
      <c r="DU47" s="178"/>
      <c r="DV47" s="178"/>
      <c r="DW47" s="208"/>
      <c r="DX47" s="208"/>
      <c r="DY47" s="208"/>
      <c r="DZ47" s="208"/>
      <c r="EA47" s="208"/>
      <c r="EB47" s="208"/>
      <c r="EC47" s="208"/>
      <c r="ED47" s="208"/>
      <c r="EE47" s="208"/>
      <c r="EF47" s="208"/>
      <c r="EG47" s="208"/>
      <c r="EH47" s="208"/>
      <c r="EI47" s="208"/>
      <c r="EJ47" s="208"/>
      <c r="EK47" s="208"/>
      <c r="EL47" s="208"/>
      <c r="EM47" s="208"/>
      <c r="EN47" s="208"/>
      <c r="EO47" s="208"/>
      <c r="EP47" s="208"/>
      <c r="EQ47" s="208"/>
      <c r="ER47" s="208"/>
      <c r="ES47" s="208"/>
      <c r="ET47" s="208"/>
      <c r="EU47" s="208"/>
      <c r="EV47" s="208"/>
      <c r="EW47" s="208"/>
      <c r="EX47" s="208"/>
      <c r="EY47" s="208"/>
      <c r="EZ47" s="208"/>
      <c r="FA47" s="208"/>
      <c r="FB47" s="208"/>
      <c r="FC47" s="208"/>
      <c r="FD47" s="208"/>
      <c r="FE47" s="208"/>
      <c r="FF47" s="208"/>
      <c r="FG47" s="208"/>
      <c r="FH47" s="208"/>
      <c r="FI47" s="208"/>
      <c r="FJ47" s="208"/>
      <c r="FK47" s="320"/>
      <c r="FL47" s="320"/>
      <c r="FM47" s="320"/>
      <c r="FN47" s="320"/>
      <c r="FO47" s="320"/>
      <c r="FP47" s="320"/>
      <c r="FQ47" s="320"/>
      <c r="FR47" s="320"/>
      <c r="FS47" s="320"/>
      <c r="FT47" s="320"/>
      <c r="FU47" s="239"/>
      <c r="FV47" s="239"/>
      <c r="FW47" s="239"/>
      <c r="FX47" s="239"/>
      <c r="FY47" s="239"/>
      <c r="FZ47" s="239"/>
      <c r="GA47" s="239"/>
      <c r="GB47" s="239"/>
      <c r="GC47" s="239"/>
      <c r="GD47" s="239"/>
      <c r="GE47" s="239"/>
      <c r="GF47" s="239"/>
      <c r="GG47" s="240"/>
      <c r="GH47" s="240"/>
      <c r="GI47" s="240"/>
      <c r="GJ47" s="240"/>
      <c r="GK47" s="240"/>
      <c r="GL47" s="240"/>
      <c r="GM47" s="320"/>
      <c r="GN47" s="320"/>
    </row>
    <row r="48" spans="1:196" ht="11.25" customHeight="1" x14ac:dyDescent="0.15">
      <c r="A48" s="237"/>
      <c r="B48" s="237"/>
      <c r="C48" s="237"/>
      <c r="D48" s="237"/>
      <c r="E48" s="237"/>
      <c r="F48" s="237"/>
      <c r="G48" s="237"/>
      <c r="H48" s="237"/>
      <c r="T48" s="438"/>
      <c r="U48" s="439"/>
      <c r="V48" s="439"/>
      <c r="W48" s="439"/>
      <c r="X48" s="439"/>
      <c r="Y48" s="439"/>
      <c r="Z48" s="439"/>
      <c r="AA48" s="439"/>
      <c r="AB48" s="439"/>
      <c r="AC48" s="439"/>
      <c r="AD48" s="439"/>
      <c r="AE48" s="439"/>
      <c r="AF48" s="439"/>
      <c r="AG48" s="439"/>
      <c r="AH48" s="439"/>
      <c r="AI48" s="439"/>
      <c r="AJ48" s="439"/>
      <c r="AK48" s="439"/>
      <c r="AL48" s="439"/>
      <c r="AM48" s="439"/>
      <c r="AN48" s="439"/>
      <c r="AO48" s="439"/>
      <c r="AP48" s="439"/>
      <c r="AQ48" s="439"/>
      <c r="AR48" s="439"/>
      <c r="AS48" s="439"/>
      <c r="AT48" s="439"/>
      <c r="AU48" s="439"/>
      <c r="AV48" s="439"/>
      <c r="AW48" s="439"/>
      <c r="AX48" s="439"/>
      <c r="AY48" s="439"/>
      <c r="AZ48" s="440"/>
      <c r="BA48" s="320"/>
      <c r="BB48" s="320"/>
      <c r="BC48" s="320"/>
      <c r="BD48" s="320"/>
      <c r="BE48" s="320"/>
      <c r="BF48" s="320"/>
      <c r="BG48" s="320"/>
      <c r="BH48" s="320"/>
      <c r="BI48" s="320"/>
      <c r="BJ48" s="320"/>
      <c r="BK48" s="320"/>
      <c r="BL48" s="323"/>
      <c r="BM48" s="323"/>
      <c r="BN48" s="323"/>
      <c r="BO48" s="323"/>
      <c r="BP48" s="323"/>
      <c r="BQ48" s="323"/>
      <c r="BR48" s="238"/>
      <c r="BS48" s="238"/>
      <c r="BT48" s="238"/>
      <c r="BU48" s="238"/>
      <c r="BV48" s="238"/>
      <c r="BW48" s="238"/>
      <c r="BX48" s="323"/>
      <c r="BY48" s="323"/>
      <c r="BZ48" s="323"/>
      <c r="CA48" s="323"/>
      <c r="CB48" s="323"/>
      <c r="CC48" s="323"/>
      <c r="CD48" s="323"/>
      <c r="CE48" s="323"/>
      <c r="DO48" s="178"/>
      <c r="DP48" s="178"/>
      <c r="DQ48" s="178"/>
      <c r="DR48" s="178"/>
      <c r="DS48" s="178"/>
      <c r="DT48" s="178"/>
      <c r="DU48" s="178"/>
      <c r="DV48" s="178"/>
      <c r="DW48" s="208"/>
      <c r="DX48" s="208"/>
      <c r="DY48" s="208"/>
      <c r="DZ48" s="208"/>
      <c r="EA48" s="208"/>
      <c r="EB48" s="208"/>
      <c r="EC48" s="208"/>
      <c r="ED48" s="208"/>
      <c r="EE48" s="208"/>
      <c r="EF48" s="208"/>
      <c r="EG48" s="208"/>
      <c r="EH48" s="208"/>
      <c r="EI48" s="208"/>
      <c r="EJ48" s="208"/>
      <c r="EK48" s="208"/>
      <c r="EL48" s="208"/>
      <c r="EM48" s="208"/>
      <c r="EN48" s="208"/>
      <c r="EO48" s="208"/>
      <c r="EP48" s="208"/>
      <c r="EQ48" s="208"/>
      <c r="ER48" s="208"/>
      <c r="ES48" s="208"/>
      <c r="ET48" s="208"/>
      <c r="EU48" s="208"/>
      <c r="EV48" s="208"/>
      <c r="EW48" s="208"/>
      <c r="EX48" s="208"/>
      <c r="EY48" s="208"/>
      <c r="EZ48" s="208"/>
      <c r="FA48" s="208"/>
      <c r="FB48" s="208"/>
      <c r="FC48" s="208"/>
      <c r="FD48" s="208"/>
      <c r="FE48" s="208"/>
      <c r="FF48" s="208"/>
      <c r="FG48" s="208"/>
      <c r="FH48" s="208"/>
      <c r="FI48" s="208"/>
      <c r="FJ48" s="208"/>
      <c r="FK48" s="320"/>
      <c r="FL48" s="320"/>
      <c r="FM48" s="320"/>
      <c r="FN48" s="320"/>
      <c r="FO48" s="320"/>
      <c r="FP48" s="320"/>
      <c r="FQ48" s="320"/>
      <c r="FR48" s="320"/>
      <c r="FS48" s="320"/>
      <c r="FT48" s="320"/>
      <c r="FU48" s="239"/>
      <c r="FV48" s="239"/>
      <c r="FW48" s="239"/>
      <c r="FX48" s="239"/>
      <c r="FY48" s="239"/>
      <c r="FZ48" s="239"/>
      <c r="GA48" s="239"/>
      <c r="GB48" s="239"/>
      <c r="GC48" s="239"/>
      <c r="GD48" s="239"/>
      <c r="GE48" s="239"/>
      <c r="GF48" s="239"/>
      <c r="GG48" s="240"/>
      <c r="GH48" s="240"/>
      <c r="GI48" s="240"/>
      <c r="GJ48" s="240"/>
      <c r="GK48" s="240"/>
      <c r="GL48" s="240"/>
      <c r="GM48" s="320"/>
      <c r="GN48" s="320"/>
    </row>
    <row r="49" spans="1:90" ht="9.9499999999999993" customHeight="1" x14ac:dyDescent="0.15"/>
    <row r="50" spans="1:90" ht="9.9499999999999993" customHeight="1" x14ac:dyDescent="0.15">
      <c r="D50" s="560" t="s">
        <v>590</v>
      </c>
      <c r="E50" s="560"/>
      <c r="F50" s="560"/>
      <c r="G50" s="560"/>
      <c r="H50" s="560"/>
      <c r="I50" s="560"/>
      <c r="J50" s="560"/>
      <c r="K50" s="560"/>
      <c r="L50" s="560"/>
      <c r="M50" s="560"/>
      <c r="N50" s="560"/>
      <c r="O50" s="560"/>
      <c r="P50" s="560"/>
      <c r="Q50" s="560"/>
      <c r="R50" s="560"/>
      <c r="S50" s="560"/>
      <c r="T50" s="560"/>
      <c r="U50" s="560"/>
      <c r="V50" s="560"/>
      <c r="W50" s="560"/>
      <c r="X50" s="560"/>
      <c r="Y50" s="560"/>
      <c r="Z50" s="560"/>
    </row>
    <row r="51" spans="1:90" ht="9.9499999999999993" customHeight="1" x14ac:dyDescent="0.15">
      <c r="D51" s="560"/>
      <c r="E51" s="560"/>
      <c r="F51" s="560"/>
      <c r="G51" s="560"/>
      <c r="H51" s="560"/>
      <c r="I51" s="560"/>
      <c r="J51" s="560"/>
      <c r="K51" s="560"/>
      <c r="L51" s="560"/>
      <c r="M51" s="560"/>
      <c r="N51" s="560"/>
      <c r="O51" s="560"/>
      <c r="P51" s="560"/>
      <c r="Q51" s="560"/>
      <c r="R51" s="560"/>
      <c r="S51" s="560"/>
      <c r="T51" s="560"/>
      <c r="U51" s="560"/>
      <c r="V51" s="560"/>
      <c r="W51" s="560"/>
      <c r="X51" s="560"/>
      <c r="Y51" s="560"/>
      <c r="Z51" s="560"/>
    </row>
    <row r="52" spans="1:90" ht="9.9499999999999993" customHeight="1" x14ac:dyDescent="0.15"/>
    <row r="53" spans="1:90" ht="7.5" customHeight="1" x14ac:dyDescent="0.15">
      <c r="A53" s="237"/>
      <c r="B53" s="237"/>
      <c r="C53" s="237"/>
      <c r="D53" s="502" t="s">
        <v>241</v>
      </c>
      <c r="E53" s="503"/>
      <c r="F53" s="503"/>
      <c r="G53" s="503"/>
      <c r="H53" s="503"/>
      <c r="I53" s="503"/>
      <c r="J53" s="503"/>
      <c r="K53" s="503"/>
      <c r="L53" s="503"/>
      <c r="M53" s="503"/>
      <c r="N53" s="503"/>
      <c r="O53" s="503"/>
      <c r="P53" s="503"/>
      <c r="Q53" s="538"/>
      <c r="R53" s="237"/>
      <c r="S53" s="237"/>
      <c r="T53" s="237"/>
      <c r="U53" s="237"/>
      <c r="V53" s="237"/>
      <c r="W53" s="237"/>
      <c r="X53" s="237"/>
      <c r="Y53" s="237"/>
      <c r="Z53" s="502" t="s">
        <v>242</v>
      </c>
      <c r="AA53" s="503"/>
      <c r="AB53" s="503"/>
      <c r="AC53" s="503"/>
      <c r="AD53" s="503"/>
      <c r="AE53" s="503"/>
      <c r="AF53" s="503"/>
      <c r="AG53" s="503"/>
      <c r="AH53" s="503"/>
      <c r="AI53" s="503"/>
      <c r="AJ53" s="503"/>
      <c r="AK53" s="503"/>
      <c r="AL53" s="503"/>
      <c r="AM53" s="538"/>
      <c r="AN53" s="237"/>
      <c r="AO53" s="237"/>
      <c r="AP53" s="237"/>
      <c r="AQ53" s="237"/>
      <c r="AR53" s="237"/>
      <c r="AS53" s="237"/>
      <c r="AT53" s="237"/>
      <c r="AU53" s="237"/>
      <c r="AV53" s="237"/>
      <c r="AW53" s="237"/>
      <c r="AX53" s="237"/>
      <c r="AY53" s="237"/>
      <c r="AZ53" s="237"/>
      <c r="BA53" s="237"/>
      <c r="BB53" s="237"/>
      <c r="BC53" s="237"/>
      <c r="BD53" s="237"/>
      <c r="BE53" s="237"/>
      <c r="BF53" s="237"/>
      <c r="BG53" s="237"/>
      <c r="BH53" s="237"/>
      <c r="BI53" s="237"/>
      <c r="BJ53" s="237"/>
      <c r="BK53" s="237"/>
      <c r="BL53" s="237"/>
      <c r="BM53" s="237"/>
      <c r="BN53" s="237"/>
      <c r="BO53" s="237"/>
      <c r="BP53" s="237"/>
      <c r="BQ53" s="237"/>
      <c r="BR53" s="237"/>
      <c r="BS53" s="237"/>
      <c r="BT53" s="237"/>
      <c r="BU53" s="237"/>
      <c r="BV53" s="237"/>
      <c r="BW53" s="237"/>
      <c r="BX53" s="237"/>
      <c r="BY53" s="237"/>
      <c r="BZ53" s="237"/>
      <c r="CA53" s="237"/>
      <c r="CB53" s="237"/>
      <c r="CC53" s="237"/>
      <c r="CD53" s="237"/>
      <c r="CF53" s="172"/>
      <c r="CG53" s="172"/>
      <c r="CH53" s="172"/>
      <c r="CI53" s="172"/>
      <c r="CJ53" s="172"/>
      <c r="CK53" s="172"/>
      <c r="CL53" s="172"/>
    </row>
    <row r="54" spans="1:90" ht="7.5" customHeight="1" x14ac:dyDescent="0.15">
      <c r="A54" s="237"/>
      <c r="B54" s="237"/>
      <c r="C54" s="237"/>
      <c r="D54" s="467"/>
      <c r="E54" s="468"/>
      <c r="F54" s="468"/>
      <c r="G54" s="468"/>
      <c r="H54" s="468"/>
      <c r="I54" s="468"/>
      <c r="J54" s="468"/>
      <c r="K54" s="468"/>
      <c r="L54" s="468"/>
      <c r="M54" s="468"/>
      <c r="N54" s="468"/>
      <c r="O54" s="468"/>
      <c r="P54" s="468"/>
      <c r="Q54" s="469"/>
      <c r="R54" s="241"/>
      <c r="S54" s="241"/>
      <c r="T54" s="241"/>
      <c r="U54" s="241"/>
      <c r="V54" s="241"/>
      <c r="W54" s="241"/>
      <c r="X54" s="241"/>
      <c r="Y54" s="241"/>
      <c r="Z54" s="467"/>
      <c r="AA54" s="468"/>
      <c r="AB54" s="468"/>
      <c r="AC54" s="468"/>
      <c r="AD54" s="468"/>
      <c r="AE54" s="468"/>
      <c r="AF54" s="468"/>
      <c r="AG54" s="468"/>
      <c r="AH54" s="468"/>
      <c r="AI54" s="468"/>
      <c r="AJ54" s="468"/>
      <c r="AK54" s="468"/>
      <c r="AL54" s="468"/>
      <c r="AM54" s="469"/>
      <c r="AN54" s="237"/>
      <c r="AO54" s="237"/>
      <c r="AP54" s="237"/>
      <c r="AQ54" s="237"/>
      <c r="AR54" s="237"/>
      <c r="AS54" s="237"/>
      <c r="AT54" s="237"/>
      <c r="AU54" s="237"/>
      <c r="AV54" s="237"/>
      <c r="AW54" s="237"/>
      <c r="AX54" s="237"/>
      <c r="AY54" s="237"/>
      <c r="AZ54" s="237"/>
      <c r="BA54" s="237"/>
      <c r="BB54" s="237"/>
      <c r="BC54" s="237"/>
      <c r="BD54" s="237"/>
      <c r="BE54" s="237"/>
      <c r="BF54" s="237"/>
      <c r="BG54" s="237"/>
      <c r="BH54" s="237"/>
      <c r="BI54" s="237"/>
      <c r="BJ54" s="237"/>
      <c r="BK54" s="237"/>
      <c r="BL54" s="237"/>
      <c r="BM54" s="237"/>
      <c r="BN54" s="237"/>
      <c r="BO54" s="237"/>
      <c r="BP54" s="237"/>
      <c r="BQ54" s="237"/>
      <c r="BR54" s="237"/>
      <c r="BS54" s="237"/>
      <c r="BT54" s="237"/>
      <c r="BU54" s="237"/>
      <c r="BV54" s="237"/>
      <c r="BW54" s="237"/>
      <c r="BX54" s="237"/>
      <c r="BY54" s="237"/>
      <c r="BZ54" s="237"/>
      <c r="CA54" s="237"/>
      <c r="CB54" s="237"/>
      <c r="CC54" s="237"/>
      <c r="CD54" s="237"/>
      <c r="CF54" s="172"/>
      <c r="CG54" s="172"/>
      <c r="CH54" s="172"/>
      <c r="CI54" s="172"/>
      <c r="CJ54" s="172"/>
      <c r="CK54" s="172"/>
      <c r="CL54" s="172"/>
    </row>
    <row r="55" spans="1:90" ht="7.5" customHeight="1" x14ac:dyDescent="0.15">
      <c r="A55" s="237"/>
      <c r="B55" s="237"/>
      <c r="C55" s="237"/>
      <c r="D55" s="467"/>
      <c r="E55" s="468"/>
      <c r="F55" s="468"/>
      <c r="G55" s="468"/>
      <c r="H55" s="468"/>
      <c r="I55" s="468"/>
      <c r="J55" s="468"/>
      <c r="K55" s="468"/>
      <c r="L55" s="468"/>
      <c r="M55" s="468"/>
      <c r="N55" s="468"/>
      <c r="O55" s="468"/>
      <c r="P55" s="468"/>
      <c r="Q55" s="469"/>
      <c r="R55" s="237"/>
      <c r="S55" s="237"/>
      <c r="T55" s="503" t="s">
        <v>585</v>
      </c>
      <c r="U55" s="503"/>
      <c r="V55" s="503"/>
      <c r="W55" s="503"/>
      <c r="X55" s="237"/>
      <c r="Y55" s="237"/>
      <c r="Z55" s="467"/>
      <c r="AA55" s="468"/>
      <c r="AB55" s="468"/>
      <c r="AC55" s="468"/>
      <c r="AD55" s="468"/>
      <c r="AE55" s="468"/>
      <c r="AF55" s="468"/>
      <c r="AG55" s="468"/>
      <c r="AH55" s="468"/>
      <c r="AI55" s="468"/>
      <c r="AJ55" s="468"/>
      <c r="AK55" s="468"/>
      <c r="AL55" s="468"/>
      <c r="AM55" s="469"/>
      <c r="AN55" s="237"/>
      <c r="AO55" s="237"/>
      <c r="AP55" s="237"/>
      <c r="AQ55" s="237"/>
      <c r="AR55" s="237"/>
      <c r="AS55" s="237"/>
      <c r="AT55" s="237"/>
      <c r="AU55" s="237"/>
      <c r="AV55" s="237"/>
      <c r="AW55" s="237"/>
      <c r="AX55" s="237"/>
      <c r="AY55" s="237"/>
      <c r="AZ55" s="237"/>
      <c r="BA55" s="237"/>
      <c r="BB55" s="237"/>
      <c r="BC55" s="237"/>
      <c r="BD55" s="237"/>
      <c r="BE55" s="237"/>
      <c r="BF55" s="237"/>
      <c r="BG55" s="237"/>
      <c r="BH55" s="237"/>
      <c r="BI55" s="237"/>
      <c r="BJ55" s="237"/>
      <c r="BK55" s="237"/>
      <c r="BL55" s="237"/>
      <c r="BM55" s="237"/>
      <c r="BN55" s="237"/>
      <c r="BO55" s="237"/>
      <c r="BP55" s="237"/>
      <c r="BQ55" s="237"/>
      <c r="BR55" s="237"/>
      <c r="BS55" s="237"/>
      <c r="BT55" s="237"/>
      <c r="BU55" s="237"/>
      <c r="BV55" s="237"/>
      <c r="BW55" s="237"/>
      <c r="BX55" s="237"/>
      <c r="BY55" s="237"/>
      <c r="BZ55" s="237"/>
      <c r="CA55" s="237"/>
      <c r="CB55" s="237"/>
      <c r="CC55" s="237"/>
      <c r="CD55" s="237"/>
    </row>
    <row r="56" spans="1:90" ht="7.5" customHeight="1" x14ac:dyDescent="0.15">
      <c r="A56" s="237"/>
      <c r="B56" s="237"/>
      <c r="C56" s="237"/>
      <c r="D56" s="545"/>
      <c r="E56" s="546"/>
      <c r="F56" s="546"/>
      <c r="G56" s="546"/>
      <c r="H56" s="546"/>
      <c r="I56" s="546"/>
      <c r="J56" s="546"/>
      <c r="K56" s="546"/>
      <c r="L56" s="546"/>
      <c r="M56" s="546"/>
      <c r="N56" s="546"/>
      <c r="O56" s="546"/>
      <c r="P56" s="546"/>
      <c r="Q56" s="547"/>
      <c r="R56" s="242"/>
      <c r="S56" s="242"/>
      <c r="T56" s="468"/>
      <c r="U56" s="468"/>
      <c r="V56" s="468"/>
      <c r="W56" s="468"/>
      <c r="X56" s="242"/>
      <c r="Y56" s="242"/>
      <c r="Z56" s="545"/>
      <c r="AA56" s="546"/>
      <c r="AB56" s="546"/>
      <c r="AC56" s="546"/>
      <c r="AD56" s="546"/>
      <c r="AE56" s="546"/>
      <c r="AF56" s="546"/>
      <c r="AG56" s="546"/>
      <c r="AH56" s="546"/>
      <c r="AI56" s="546"/>
      <c r="AJ56" s="546"/>
      <c r="AK56" s="546"/>
      <c r="AL56" s="546"/>
      <c r="AM56" s="547"/>
      <c r="AN56" s="237"/>
      <c r="AO56" s="237"/>
      <c r="AP56" s="237"/>
      <c r="AQ56" s="237"/>
      <c r="AR56" s="237"/>
      <c r="AS56" s="237"/>
      <c r="AT56" s="237"/>
      <c r="AU56" s="237"/>
      <c r="AV56" s="237"/>
      <c r="AW56" s="237"/>
      <c r="AX56" s="237"/>
      <c r="AY56" s="237"/>
      <c r="AZ56" s="237"/>
      <c r="BA56" s="237"/>
      <c r="BB56" s="237"/>
      <c r="BC56" s="237"/>
      <c r="BD56" s="237"/>
      <c r="BE56" s="237"/>
      <c r="BF56" s="237"/>
      <c r="BG56" s="237"/>
      <c r="BH56" s="237"/>
      <c r="BI56" s="237"/>
      <c r="BJ56" s="237"/>
      <c r="BK56" s="237"/>
      <c r="BL56" s="237"/>
      <c r="BM56" s="237"/>
      <c r="BN56" s="237"/>
      <c r="BO56" s="237"/>
      <c r="BP56" s="237"/>
      <c r="BQ56" s="237"/>
      <c r="BR56" s="237"/>
      <c r="BS56" s="237"/>
      <c r="BT56" s="237"/>
      <c r="BU56" s="237"/>
      <c r="BV56" s="237"/>
      <c r="BW56" s="237"/>
      <c r="BX56" s="237"/>
      <c r="BY56" s="237"/>
      <c r="BZ56" s="237"/>
      <c r="CA56" s="237"/>
      <c r="CB56" s="237"/>
      <c r="CC56" s="237"/>
      <c r="CD56" s="237"/>
    </row>
    <row r="57" spans="1:90" ht="9" customHeight="1" x14ac:dyDescent="0.15">
      <c r="A57" s="237"/>
      <c r="B57" s="237"/>
      <c r="C57" s="237"/>
      <c r="D57" s="237"/>
      <c r="E57" s="237"/>
      <c r="F57" s="237"/>
      <c r="G57" s="237"/>
      <c r="H57" s="237"/>
      <c r="I57" s="242"/>
      <c r="J57" s="242"/>
      <c r="K57" s="242"/>
      <c r="L57" s="242"/>
      <c r="M57" s="242"/>
      <c r="N57" s="242"/>
      <c r="O57" s="242"/>
      <c r="P57" s="242"/>
      <c r="Q57" s="242"/>
      <c r="R57" s="242"/>
      <c r="S57" s="242"/>
      <c r="T57" s="468"/>
      <c r="U57" s="468"/>
      <c r="V57" s="468"/>
      <c r="W57" s="468"/>
      <c r="X57" s="242"/>
      <c r="Y57" s="242"/>
      <c r="Z57" s="242"/>
      <c r="AA57" s="242"/>
      <c r="AB57" s="242"/>
      <c r="AC57" s="242"/>
      <c r="AD57" s="242"/>
      <c r="AG57" s="237"/>
      <c r="AH57" s="237"/>
      <c r="AI57" s="237"/>
      <c r="AJ57" s="237"/>
      <c r="AK57" s="237"/>
      <c r="AL57" s="237"/>
      <c r="AM57" s="237"/>
      <c r="AN57" s="237"/>
      <c r="AO57" s="237"/>
      <c r="AP57" s="237"/>
      <c r="AQ57" s="237"/>
      <c r="AR57" s="237"/>
      <c r="AS57" s="237"/>
      <c r="AT57" s="242"/>
      <c r="AU57" s="242"/>
      <c r="AV57" s="242"/>
      <c r="AW57" s="242"/>
      <c r="AX57" s="242"/>
      <c r="AY57" s="242"/>
      <c r="AZ57" s="242"/>
      <c r="BA57" s="242"/>
      <c r="BB57" s="242"/>
      <c r="BC57" s="242"/>
      <c r="BD57" s="242"/>
      <c r="BE57" s="242"/>
      <c r="BF57" s="242"/>
      <c r="BG57" s="242"/>
      <c r="BH57" s="242"/>
      <c r="BI57" s="242"/>
      <c r="BJ57" s="237"/>
      <c r="BK57" s="237"/>
      <c r="BL57" s="237"/>
      <c r="BM57" s="237"/>
      <c r="BN57" s="242"/>
      <c r="BO57" s="242"/>
      <c r="BP57" s="237"/>
      <c r="BQ57" s="237"/>
      <c r="BR57" s="237"/>
      <c r="BS57" s="237"/>
      <c r="CB57" s="220"/>
      <c r="CD57" s="320"/>
      <c r="CF57" s="220"/>
    </row>
    <row r="58" spans="1:90" ht="9" customHeight="1" x14ac:dyDescent="0.15">
      <c r="A58" s="237"/>
      <c r="B58" s="237"/>
      <c r="C58" s="237"/>
      <c r="D58" s="237"/>
      <c r="E58" s="237"/>
      <c r="F58" s="237"/>
      <c r="G58" s="237"/>
      <c r="H58" s="237"/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242"/>
      <c r="AA58" s="242"/>
      <c r="AB58" s="242"/>
      <c r="AC58" s="242"/>
      <c r="AD58" s="242"/>
      <c r="AG58" s="237"/>
      <c r="AH58" s="237"/>
      <c r="AI58" s="237"/>
      <c r="AJ58" s="237"/>
      <c r="AK58" s="237"/>
      <c r="AL58" s="237"/>
      <c r="AM58" s="237"/>
      <c r="AN58" s="237"/>
      <c r="AO58" s="237"/>
      <c r="AP58" s="237"/>
      <c r="AQ58" s="237"/>
      <c r="AR58" s="237"/>
      <c r="AS58" s="237"/>
      <c r="AT58" s="242"/>
      <c r="AU58" s="242"/>
      <c r="AV58" s="242"/>
      <c r="AW58" s="242"/>
      <c r="AX58" s="242"/>
      <c r="AY58" s="242"/>
      <c r="AZ58" s="242"/>
      <c r="BA58" s="242"/>
      <c r="BB58" s="242"/>
      <c r="BC58" s="242"/>
      <c r="BD58" s="242"/>
      <c r="BE58" s="242"/>
      <c r="BF58" s="242"/>
      <c r="BG58" s="242"/>
      <c r="BH58" s="242"/>
      <c r="BI58" s="242"/>
      <c r="BJ58" s="242"/>
      <c r="BK58" s="242"/>
      <c r="BL58" s="242"/>
      <c r="BM58" s="242"/>
      <c r="BN58" s="242"/>
      <c r="BO58" s="242"/>
      <c r="BP58" s="237"/>
      <c r="BQ58" s="237"/>
      <c r="BR58" s="237"/>
      <c r="BS58" s="237"/>
      <c r="CD58" s="320"/>
    </row>
    <row r="59" spans="1:90" ht="8.1" customHeight="1" x14ac:dyDescent="0.15">
      <c r="A59" s="237"/>
      <c r="B59" s="237"/>
      <c r="C59" s="237"/>
      <c r="D59" s="237"/>
      <c r="E59" s="237"/>
      <c r="F59" s="237"/>
      <c r="G59" s="237"/>
      <c r="H59" s="237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548"/>
      <c r="T59" s="549"/>
      <c r="U59" s="558" t="s">
        <v>557</v>
      </c>
      <c r="V59" s="558"/>
      <c r="W59" s="549"/>
      <c r="X59" s="550"/>
      <c r="Y59" s="242"/>
      <c r="Z59" s="242"/>
      <c r="AA59" s="242"/>
      <c r="AB59" s="242"/>
      <c r="AC59" s="242"/>
      <c r="AD59" s="242"/>
      <c r="AG59" s="237"/>
      <c r="AH59" s="237"/>
      <c r="AI59" s="237"/>
      <c r="AJ59" s="237"/>
      <c r="AK59" s="237"/>
      <c r="AL59" s="237"/>
      <c r="AM59" s="237"/>
      <c r="AN59" s="237"/>
      <c r="AO59" s="237"/>
      <c r="AP59" s="237"/>
      <c r="AQ59" s="237"/>
      <c r="AR59" s="237"/>
      <c r="AS59" s="237"/>
      <c r="AT59" s="242"/>
      <c r="AU59" s="242"/>
      <c r="AV59" s="242"/>
      <c r="AW59" s="242"/>
      <c r="AX59" s="242"/>
      <c r="AY59" s="242"/>
      <c r="AZ59" s="242"/>
      <c r="BA59" s="242"/>
      <c r="BB59" s="242"/>
      <c r="BC59" s="242"/>
      <c r="BD59" s="242"/>
      <c r="BE59" s="242"/>
      <c r="BF59" s="242"/>
      <c r="BG59" s="242"/>
      <c r="BH59" s="242"/>
      <c r="BI59" s="242"/>
      <c r="BJ59" s="242"/>
      <c r="BK59" s="242"/>
      <c r="BL59" s="242"/>
      <c r="BM59" s="242"/>
      <c r="BN59" s="242"/>
      <c r="BO59" s="242"/>
      <c r="BP59" s="237"/>
      <c r="BQ59" s="237"/>
      <c r="BR59" s="237"/>
      <c r="BS59" s="237"/>
      <c r="BT59" s="237"/>
      <c r="BU59" s="237"/>
      <c r="BV59" s="237"/>
      <c r="BW59" s="237"/>
      <c r="BX59" s="237"/>
      <c r="BY59" s="237"/>
      <c r="BZ59" s="237"/>
      <c r="CA59" s="237"/>
      <c r="CB59" s="237"/>
      <c r="CC59" s="237"/>
      <c r="CD59" s="237"/>
      <c r="CE59" s="237"/>
    </row>
    <row r="60" spans="1:90" ht="8.1" customHeight="1" x14ac:dyDescent="0.15">
      <c r="A60" s="237"/>
      <c r="B60" s="237"/>
      <c r="C60" s="237"/>
      <c r="D60" s="237"/>
      <c r="E60" s="237"/>
      <c r="F60" s="237"/>
      <c r="G60" s="237"/>
      <c r="H60" s="237"/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557"/>
      <c r="T60" s="558"/>
      <c r="U60" s="558"/>
      <c r="V60" s="558"/>
      <c r="W60" s="558"/>
      <c r="X60" s="559"/>
      <c r="Y60" s="242"/>
      <c r="Z60" s="242"/>
      <c r="AA60" s="242"/>
      <c r="AB60" s="242"/>
      <c r="AC60" s="242"/>
      <c r="AD60" s="242"/>
      <c r="AG60" s="237"/>
      <c r="AH60" s="237"/>
      <c r="AI60" s="237"/>
      <c r="AJ60" s="237"/>
      <c r="AK60" s="237"/>
      <c r="AL60" s="237"/>
      <c r="AM60" s="237"/>
      <c r="AN60" s="237"/>
      <c r="AO60" s="237"/>
      <c r="AP60" s="237"/>
      <c r="AQ60" s="237"/>
      <c r="AR60" s="237"/>
      <c r="AS60" s="237"/>
      <c r="AT60" s="242"/>
      <c r="AU60" s="242"/>
      <c r="AV60" s="242"/>
      <c r="AW60" s="242"/>
      <c r="AX60" s="242"/>
      <c r="AY60" s="242"/>
      <c r="AZ60" s="242"/>
      <c r="BA60" s="242"/>
      <c r="BB60" s="242"/>
      <c r="BC60" s="242"/>
      <c r="BD60" s="242"/>
      <c r="BE60" s="242"/>
      <c r="BF60" s="242"/>
      <c r="BG60" s="242"/>
      <c r="BH60" s="242"/>
      <c r="BI60" s="242"/>
      <c r="BJ60" s="242"/>
      <c r="BK60" s="242"/>
      <c r="BL60" s="242"/>
      <c r="BM60" s="242"/>
      <c r="BN60" s="242"/>
      <c r="BO60" s="242"/>
      <c r="BP60" s="237"/>
      <c r="BQ60" s="237"/>
      <c r="BR60" s="237"/>
      <c r="BS60" s="237"/>
      <c r="BT60" s="237"/>
      <c r="BU60" s="237"/>
      <c r="BV60" s="237"/>
      <c r="BW60" s="237"/>
      <c r="BX60" s="237"/>
      <c r="BY60" s="237"/>
      <c r="BZ60" s="237"/>
      <c r="CA60" s="237"/>
      <c r="CB60" s="237"/>
      <c r="CC60" s="237"/>
      <c r="CD60" s="237"/>
      <c r="CE60" s="237"/>
    </row>
    <row r="61" spans="1:90" ht="8.1" customHeight="1" x14ac:dyDescent="0.15">
      <c r="A61" s="237"/>
      <c r="B61" s="237"/>
      <c r="C61" s="237"/>
      <c r="D61" s="237"/>
      <c r="E61" s="237"/>
      <c r="F61" s="237"/>
      <c r="G61" s="237"/>
      <c r="H61" s="237"/>
      <c r="I61" s="242"/>
      <c r="J61" s="242"/>
      <c r="K61" s="242"/>
      <c r="L61" s="242"/>
      <c r="M61" s="242"/>
      <c r="N61" s="242"/>
      <c r="O61" s="558"/>
      <c r="P61" s="558"/>
      <c r="Q61" s="558"/>
      <c r="R61" s="559"/>
      <c r="S61" s="557"/>
      <c r="T61" s="558"/>
      <c r="U61" s="558" t="s">
        <v>557</v>
      </c>
      <c r="V61" s="558"/>
      <c r="W61" s="558"/>
      <c r="X61" s="559"/>
      <c r="Y61" s="557"/>
      <c r="Z61" s="558"/>
      <c r="AA61" s="558"/>
      <c r="AB61" s="558"/>
      <c r="AC61" s="242"/>
      <c r="AD61" s="242"/>
      <c r="AG61" s="237"/>
      <c r="AH61" s="237"/>
      <c r="AI61" s="237"/>
      <c r="AJ61" s="237"/>
      <c r="AK61" s="237"/>
      <c r="AL61" s="237"/>
      <c r="AM61" s="237"/>
      <c r="AN61" s="237"/>
      <c r="AO61" s="237"/>
      <c r="AP61" s="237"/>
      <c r="AQ61" s="237"/>
      <c r="AR61" s="237"/>
      <c r="AS61" s="237"/>
      <c r="AT61" s="242"/>
      <c r="AU61" s="242"/>
      <c r="AV61" s="242"/>
      <c r="AW61" s="242"/>
      <c r="AX61" s="242"/>
      <c r="AY61" s="242"/>
      <c r="AZ61" s="242"/>
      <c r="BA61" s="242"/>
      <c r="BB61" s="242"/>
      <c r="BC61" s="242"/>
      <c r="BD61" s="242"/>
      <c r="BE61" s="242"/>
      <c r="BF61" s="242"/>
      <c r="BG61" s="242"/>
      <c r="BH61" s="242"/>
      <c r="BI61" s="242"/>
      <c r="BJ61" s="242"/>
      <c r="BK61" s="242"/>
      <c r="BL61" s="242"/>
      <c r="BM61" s="242"/>
      <c r="BN61" s="242"/>
      <c r="BO61" s="242"/>
      <c r="BP61" s="242"/>
      <c r="BQ61" s="242"/>
      <c r="BR61" s="242"/>
      <c r="BS61" s="237"/>
      <c r="BT61" s="237"/>
      <c r="BU61" s="237"/>
      <c r="BV61" s="237"/>
      <c r="BW61" s="237"/>
      <c r="BX61" s="237"/>
      <c r="BY61" s="237"/>
      <c r="BZ61" s="237"/>
      <c r="CA61" s="237"/>
      <c r="CB61" s="237"/>
      <c r="CC61" s="237"/>
      <c r="CD61" s="237"/>
      <c r="CE61" s="237"/>
    </row>
    <row r="62" spans="1:90" ht="8.1" customHeight="1" x14ac:dyDescent="0.15">
      <c r="A62" s="237"/>
      <c r="B62" s="237"/>
      <c r="C62" s="237"/>
      <c r="D62" s="237"/>
      <c r="E62" s="237"/>
      <c r="F62" s="237"/>
      <c r="G62" s="237"/>
      <c r="H62" s="237"/>
      <c r="I62" s="242"/>
      <c r="J62" s="242"/>
      <c r="K62" s="242"/>
      <c r="L62" s="242"/>
      <c r="M62" s="242"/>
      <c r="N62" s="242"/>
      <c r="O62" s="558"/>
      <c r="P62" s="558"/>
      <c r="Q62" s="558"/>
      <c r="R62" s="559"/>
      <c r="S62" s="557"/>
      <c r="T62" s="558"/>
      <c r="U62" s="558"/>
      <c r="V62" s="558"/>
      <c r="W62" s="558"/>
      <c r="X62" s="559"/>
      <c r="Y62" s="557"/>
      <c r="Z62" s="558"/>
      <c r="AA62" s="558"/>
      <c r="AB62" s="558"/>
      <c r="AC62" s="242"/>
      <c r="AD62" s="242"/>
      <c r="AG62" s="237"/>
      <c r="AH62" s="237"/>
      <c r="AI62" s="237"/>
      <c r="AJ62" s="237"/>
      <c r="AK62" s="237"/>
      <c r="AL62" s="237"/>
      <c r="AM62" s="237"/>
      <c r="AN62" s="237"/>
      <c r="AO62" s="237"/>
      <c r="AP62" s="237"/>
      <c r="AQ62" s="237"/>
      <c r="AR62" s="237"/>
      <c r="AS62" s="237"/>
      <c r="AT62" s="242"/>
      <c r="AU62" s="242"/>
      <c r="AV62" s="242"/>
      <c r="AW62" s="242"/>
      <c r="AX62" s="242"/>
      <c r="AY62" s="242"/>
      <c r="AZ62" s="242"/>
      <c r="BA62" s="242"/>
      <c r="BB62" s="242"/>
      <c r="BC62" s="242"/>
      <c r="BD62" s="242"/>
      <c r="BE62" s="242"/>
      <c r="BF62" s="242"/>
      <c r="BG62" s="242"/>
      <c r="BH62" s="242"/>
      <c r="BI62" s="242"/>
      <c r="BJ62" s="242"/>
      <c r="BK62" s="242"/>
      <c r="BL62" s="242"/>
      <c r="BM62" s="242"/>
      <c r="BN62" s="242"/>
      <c r="BO62" s="242"/>
      <c r="BP62" s="242"/>
      <c r="BQ62" s="242"/>
      <c r="BR62" s="242"/>
      <c r="BS62" s="237"/>
      <c r="BT62" s="237"/>
      <c r="BU62" s="237"/>
      <c r="BV62" s="237"/>
      <c r="BW62" s="237"/>
      <c r="BX62" s="237"/>
      <c r="BY62" s="237"/>
      <c r="BZ62" s="237"/>
      <c r="CA62" s="237"/>
      <c r="CB62" s="237"/>
      <c r="CC62" s="237"/>
      <c r="CD62" s="237"/>
      <c r="CE62" s="237"/>
    </row>
    <row r="63" spans="1:90" ht="8.1" customHeight="1" x14ac:dyDescent="0.15">
      <c r="A63" s="237"/>
      <c r="B63" s="237"/>
      <c r="C63" s="237"/>
      <c r="D63" s="237"/>
      <c r="E63" s="237"/>
      <c r="F63" s="237"/>
      <c r="G63" s="237"/>
      <c r="H63" s="237"/>
      <c r="I63" s="242"/>
      <c r="J63" s="242"/>
      <c r="K63" s="242"/>
      <c r="L63" s="242"/>
      <c r="M63" s="242"/>
      <c r="N63" s="242"/>
      <c r="O63" s="242"/>
      <c r="P63" s="242"/>
      <c r="Q63" s="242"/>
      <c r="R63" s="242"/>
      <c r="S63" s="557"/>
      <c r="T63" s="558"/>
      <c r="U63" s="558" t="s">
        <v>557</v>
      </c>
      <c r="V63" s="558"/>
      <c r="W63" s="558"/>
      <c r="X63" s="559"/>
      <c r="Y63" s="242"/>
      <c r="Z63" s="242"/>
      <c r="AA63" s="242"/>
      <c r="AB63" s="242"/>
      <c r="AC63" s="242"/>
      <c r="AD63" s="242"/>
      <c r="AG63" s="237"/>
      <c r="AH63" s="237"/>
      <c r="AI63" s="237"/>
      <c r="AJ63" s="237"/>
      <c r="AK63" s="237"/>
      <c r="AL63" s="237"/>
      <c r="AM63" s="237"/>
      <c r="AN63" s="237"/>
      <c r="AO63" s="237"/>
      <c r="AP63" s="237"/>
      <c r="AQ63" s="237"/>
      <c r="AR63" s="237"/>
      <c r="AS63" s="237"/>
      <c r="AT63" s="242"/>
      <c r="AU63" s="242"/>
      <c r="AV63" s="242"/>
      <c r="AW63" s="242"/>
      <c r="AX63" s="242"/>
      <c r="AY63" s="242"/>
      <c r="AZ63" s="242"/>
      <c r="BA63" s="242"/>
      <c r="BB63" s="242"/>
      <c r="BC63" s="242"/>
      <c r="BD63" s="242"/>
      <c r="BE63" s="242"/>
      <c r="BF63" s="242"/>
      <c r="BG63" s="242"/>
      <c r="BH63" s="242"/>
      <c r="BI63" s="242"/>
      <c r="BJ63" s="242"/>
      <c r="BK63" s="242"/>
      <c r="BL63" s="242"/>
      <c r="BM63" s="242"/>
      <c r="BN63" s="242"/>
      <c r="BO63" s="242"/>
      <c r="BP63" s="237"/>
      <c r="BQ63" s="237"/>
      <c r="BR63" s="237"/>
      <c r="BS63" s="237"/>
      <c r="BT63" s="237"/>
      <c r="BU63" s="237"/>
      <c r="BV63" s="237"/>
      <c r="BW63" s="237"/>
      <c r="BX63" s="237"/>
      <c r="BY63" s="237"/>
      <c r="BZ63" s="237"/>
      <c r="CA63" s="237"/>
      <c r="CB63" s="237"/>
      <c r="CC63" s="237"/>
      <c r="CD63" s="237"/>
      <c r="CE63" s="237"/>
    </row>
    <row r="64" spans="1:90" ht="8.1" customHeight="1" x14ac:dyDescent="0.15">
      <c r="A64" s="237"/>
      <c r="B64" s="237"/>
      <c r="C64" s="237"/>
      <c r="D64" s="237"/>
      <c r="E64" s="237"/>
      <c r="F64" s="237"/>
      <c r="G64" s="237"/>
      <c r="H64" s="237"/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551"/>
      <c r="T64" s="552"/>
      <c r="U64" s="558"/>
      <c r="V64" s="558"/>
      <c r="W64" s="552"/>
      <c r="X64" s="553"/>
      <c r="Y64" s="242"/>
      <c r="Z64" s="242"/>
      <c r="AA64" s="242"/>
      <c r="AB64" s="242"/>
      <c r="AC64" s="242"/>
      <c r="AD64" s="242"/>
      <c r="AG64" s="237"/>
      <c r="AH64" s="237"/>
      <c r="AI64" s="237"/>
      <c r="AJ64" s="237"/>
      <c r="AK64" s="237"/>
      <c r="AL64" s="237"/>
      <c r="AM64" s="237"/>
      <c r="AN64" s="237"/>
      <c r="AO64" s="237"/>
      <c r="AP64" s="237"/>
      <c r="AQ64" s="237"/>
      <c r="AR64" s="237"/>
      <c r="AS64" s="237"/>
      <c r="AT64" s="242"/>
      <c r="AU64" s="242"/>
      <c r="AV64" s="242"/>
      <c r="AW64" s="242"/>
      <c r="AX64" s="242"/>
      <c r="AY64" s="242"/>
      <c r="AZ64" s="242"/>
      <c r="BA64" s="242"/>
      <c r="BB64" s="242"/>
      <c r="BC64" s="242"/>
      <c r="BD64" s="242"/>
      <c r="BE64" s="242"/>
      <c r="BF64" s="242"/>
      <c r="BG64" s="242"/>
      <c r="BH64" s="242"/>
      <c r="BI64" s="242"/>
      <c r="BJ64" s="242"/>
      <c r="BK64" s="242"/>
      <c r="BL64" s="242"/>
      <c r="BM64" s="242"/>
      <c r="BN64" s="242"/>
      <c r="BO64" s="242"/>
      <c r="BP64" s="237"/>
      <c r="BQ64" s="237"/>
      <c r="BR64" s="237"/>
      <c r="BS64" s="237"/>
      <c r="BT64" s="237"/>
      <c r="BU64" s="237"/>
      <c r="BV64" s="237"/>
      <c r="BW64" s="237"/>
      <c r="BX64" s="237"/>
      <c r="BY64" s="237"/>
      <c r="BZ64" s="237"/>
      <c r="CA64" s="237"/>
      <c r="CB64" s="237"/>
      <c r="CC64" s="237"/>
      <c r="CD64" s="237"/>
      <c r="CE64" s="237"/>
    </row>
    <row r="65" spans="1:83" ht="9" customHeight="1" x14ac:dyDescent="0.15">
      <c r="A65" s="237"/>
      <c r="B65" s="237"/>
      <c r="C65" s="237"/>
      <c r="D65" s="237"/>
      <c r="E65" s="237"/>
      <c r="F65" s="237"/>
      <c r="G65" s="237"/>
      <c r="H65" s="237"/>
      <c r="I65" s="242"/>
      <c r="J65" s="242"/>
      <c r="K65" s="242"/>
      <c r="L65" s="242"/>
      <c r="M65" s="242"/>
      <c r="N65" s="242"/>
      <c r="O65" s="242"/>
      <c r="P65" s="242"/>
      <c r="Q65" s="242"/>
      <c r="R65" s="242"/>
      <c r="S65" s="242"/>
      <c r="T65" s="242"/>
      <c r="U65" s="242"/>
      <c r="V65" s="242"/>
      <c r="W65" s="242"/>
      <c r="X65" s="242"/>
      <c r="Y65" s="242"/>
      <c r="Z65" s="242"/>
      <c r="AA65" s="242"/>
      <c r="AB65" s="242"/>
      <c r="AC65" s="242"/>
      <c r="AD65" s="242"/>
      <c r="AG65" s="237"/>
      <c r="AH65" s="237"/>
      <c r="AI65" s="237"/>
      <c r="AJ65" s="237"/>
      <c r="AK65" s="237"/>
      <c r="AL65" s="237"/>
      <c r="AM65" s="237"/>
      <c r="AN65" s="237"/>
      <c r="AO65" s="237"/>
      <c r="AP65" s="237"/>
      <c r="AQ65" s="237"/>
      <c r="AR65" s="237"/>
      <c r="AS65" s="237"/>
      <c r="AT65" s="242"/>
      <c r="AU65" s="242"/>
      <c r="AV65" s="242"/>
      <c r="AW65" s="242"/>
      <c r="AX65" s="242"/>
      <c r="AY65" s="242"/>
      <c r="AZ65" s="242"/>
      <c r="BA65" s="242"/>
      <c r="BB65" s="242"/>
      <c r="BC65" s="242"/>
      <c r="BD65" s="242"/>
      <c r="BE65" s="242"/>
      <c r="BF65" s="242"/>
      <c r="BG65" s="242"/>
      <c r="BH65" s="242"/>
      <c r="BI65" s="242"/>
      <c r="BJ65" s="242"/>
      <c r="BK65" s="242"/>
      <c r="BL65" s="242"/>
      <c r="BM65" s="242"/>
      <c r="BN65" s="242"/>
      <c r="BO65" s="242"/>
      <c r="BP65" s="237"/>
      <c r="BQ65" s="237"/>
      <c r="BR65" s="237"/>
      <c r="BS65" s="237"/>
      <c r="BT65" s="237"/>
      <c r="BU65" s="237"/>
      <c r="BV65" s="237"/>
      <c r="BW65" s="237"/>
      <c r="BX65" s="237"/>
      <c r="BY65" s="237"/>
      <c r="BZ65" s="237"/>
      <c r="CA65" s="237"/>
      <c r="CB65" s="237"/>
      <c r="CC65" s="237"/>
      <c r="CD65" s="237"/>
      <c r="CE65" s="237"/>
    </row>
    <row r="66" spans="1:83" ht="9" customHeight="1" x14ac:dyDescent="0.15">
      <c r="A66" s="237"/>
      <c r="B66" s="237"/>
      <c r="C66" s="237"/>
      <c r="D66" s="237"/>
      <c r="E66" s="237"/>
      <c r="F66" s="237"/>
      <c r="G66" s="237"/>
      <c r="H66" s="237"/>
      <c r="I66" s="242"/>
      <c r="J66" s="242"/>
      <c r="K66" s="242"/>
      <c r="L66" s="242"/>
      <c r="M66" s="242"/>
      <c r="N66" s="242"/>
      <c r="O66" s="242"/>
      <c r="P66" s="242"/>
      <c r="Q66" s="242"/>
      <c r="R66" s="242"/>
      <c r="S66" s="242"/>
      <c r="T66" s="242"/>
      <c r="U66" s="242"/>
      <c r="V66" s="242"/>
      <c r="W66" s="242"/>
      <c r="X66" s="242"/>
      <c r="Y66" s="242"/>
      <c r="Z66" s="242"/>
      <c r="AA66" s="242"/>
      <c r="AB66" s="242"/>
      <c r="AC66" s="242"/>
      <c r="AD66" s="242"/>
      <c r="AG66" s="237"/>
      <c r="AH66" s="237"/>
      <c r="AI66" s="237"/>
      <c r="AJ66" s="237"/>
      <c r="AK66" s="237"/>
      <c r="AL66" s="237"/>
      <c r="AM66" s="237"/>
      <c r="AN66" s="237"/>
      <c r="AO66" s="237"/>
      <c r="AP66" s="237"/>
      <c r="AQ66" s="237"/>
      <c r="AR66" s="237"/>
      <c r="AS66" s="237"/>
      <c r="AT66" s="242"/>
      <c r="AU66" s="242"/>
      <c r="AV66" s="242"/>
      <c r="AW66" s="242"/>
      <c r="AX66" s="242"/>
      <c r="AY66" s="242"/>
      <c r="AZ66" s="242"/>
      <c r="BA66" s="242"/>
      <c r="BB66" s="242"/>
      <c r="BC66" s="242"/>
      <c r="BD66" s="242"/>
      <c r="BE66" s="242"/>
      <c r="BF66" s="242"/>
      <c r="BG66" s="242"/>
      <c r="BH66" s="242"/>
      <c r="BI66" s="242"/>
      <c r="BJ66" s="242"/>
      <c r="BK66" s="242"/>
      <c r="BL66" s="242"/>
      <c r="BM66" s="242"/>
      <c r="BN66" s="242"/>
      <c r="BO66" s="242"/>
      <c r="BP66" s="237"/>
      <c r="BQ66" s="237"/>
      <c r="BR66" s="237"/>
      <c r="BS66" s="237"/>
      <c r="BT66" s="237"/>
      <c r="BU66" s="237"/>
      <c r="BV66" s="237"/>
      <c r="BW66" s="237"/>
      <c r="BX66" s="237"/>
      <c r="BY66" s="237"/>
      <c r="BZ66" s="237"/>
      <c r="CA66" s="237"/>
      <c r="CB66" s="237"/>
      <c r="CC66" s="237"/>
      <c r="CD66" s="237"/>
      <c r="CE66" s="237"/>
    </row>
    <row r="67" spans="1:83" ht="9" customHeight="1" x14ac:dyDescent="0.15">
      <c r="A67" s="237"/>
      <c r="B67" s="237"/>
      <c r="C67" s="237"/>
      <c r="D67" s="237"/>
      <c r="E67" s="560" t="s">
        <v>591</v>
      </c>
      <c r="F67" s="560"/>
      <c r="G67" s="560"/>
      <c r="H67" s="560"/>
      <c r="I67" s="560"/>
      <c r="J67" s="560"/>
      <c r="K67" s="560"/>
      <c r="L67" s="560"/>
      <c r="M67" s="560"/>
      <c r="N67" s="560"/>
      <c r="O67" s="560"/>
      <c r="P67" s="560"/>
      <c r="Q67" s="560"/>
      <c r="R67" s="560"/>
      <c r="S67" s="560"/>
      <c r="T67" s="560"/>
      <c r="U67" s="560"/>
      <c r="V67" s="560"/>
      <c r="W67" s="560"/>
      <c r="X67" s="560"/>
      <c r="Y67" s="560"/>
      <c r="Z67" s="560"/>
      <c r="AA67" s="560"/>
      <c r="AB67" s="242"/>
      <c r="AC67" s="242"/>
      <c r="AD67" s="242"/>
      <c r="AL67" s="237"/>
      <c r="AM67" s="237"/>
      <c r="AN67" s="237"/>
      <c r="AO67" s="237"/>
      <c r="AP67" s="237"/>
      <c r="AQ67" s="237"/>
      <c r="AR67" s="237"/>
      <c r="AS67" s="237"/>
      <c r="AT67" s="242"/>
      <c r="AU67" s="242"/>
      <c r="AV67" s="242"/>
      <c r="AW67" s="242"/>
      <c r="AX67" s="242"/>
      <c r="AY67" s="242"/>
      <c r="AZ67" s="242"/>
      <c r="BA67" s="242"/>
      <c r="BB67" s="242"/>
      <c r="BC67" s="242"/>
      <c r="BD67" s="242"/>
      <c r="BE67" s="242"/>
      <c r="BF67" s="242"/>
      <c r="BG67" s="242"/>
      <c r="BH67" s="242"/>
      <c r="BI67" s="242"/>
      <c r="BJ67" s="242"/>
      <c r="BK67" s="242"/>
      <c r="BL67" s="242"/>
      <c r="BM67" s="242"/>
      <c r="BN67" s="242"/>
      <c r="BO67" s="242"/>
    </row>
    <row r="68" spans="1:83" ht="9" customHeight="1" x14ac:dyDescent="0.15">
      <c r="A68" s="237"/>
      <c r="B68" s="237"/>
      <c r="C68" s="237"/>
      <c r="D68" s="237"/>
      <c r="E68" s="560"/>
      <c r="F68" s="560"/>
      <c r="G68" s="560"/>
      <c r="H68" s="560"/>
      <c r="I68" s="560"/>
      <c r="J68" s="560"/>
      <c r="K68" s="560"/>
      <c r="L68" s="560"/>
      <c r="M68" s="560"/>
      <c r="N68" s="560"/>
      <c r="O68" s="560"/>
      <c r="P68" s="560"/>
      <c r="Q68" s="560"/>
      <c r="R68" s="560"/>
      <c r="S68" s="560"/>
      <c r="T68" s="560"/>
      <c r="U68" s="560"/>
      <c r="V68" s="560"/>
      <c r="W68" s="560"/>
      <c r="X68" s="560"/>
      <c r="Y68" s="560"/>
      <c r="Z68" s="560"/>
      <c r="AA68" s="560"/>
      <c r="AB68" s="242"/>
      <c r="AC68" s="242"/>
      <c r="AD68" s="242"/>
      <c r="AL68" s="237"/>
      <c r="AM68" s="237"/>
      <c r="AN68" s="237"/>
      <c r="AO68" s="237"/>
      <c r="AP68" s="237"/>
      <c r="AQ68" s="237"/>
      <c r="AR68" s="237"/>
      <c r="AS68" s="237"/>
      <c r="AT68" s="242"/>
      <c r="AU68" s="242"/>
      <c r="AV68" s="242"/>
      <c r="AW68" s="242"/>
      <c r="AX68" s="242"/>
      <c r="AY68" s="242"/>
      <c r="AZ68" s="242"/>
      <c r="BA68" s="242"/>
      <c r="BB68" s="242"/>
      <c r="BC68" s="242"/>
      <c r="BD68" s="242"/>
      <c r="BE68" s="242"/>
      <c r="BF68" s="242"/>
      <c r="BG68" s="242"/>
      <c r="BH68" s="242"/>
      <c r="BI68" s="242"/>
      <c r="BJ68" s="242"/>
      <c r="BK68" s="242"/>
      <c r="BL68" s="242"/>
      <c r="BM68" s="242"/>
      <c r="BN68" s="242"/>
      <c r="BO68" s="242"/>
    </row>
    <row r="69" spans="1:83" ht="9.9499999999999993" customHeight="1" x14ac:dyDescent="0.15"/>
    <row r="70" spans="1:83" ht="6" customHeight="1" x14ac:dyDescent="0.15">
      <c r="A70" s="502" t="s">
        <v>549</v>
      </c>
      <c r="B70" s="503"/>
      <c r="C70" s="503"/>
      <c r="D70" s="503"/>
      <c r="E70" s="503"/>
      <c r="F70" s="503"/>
      <c r="G70" s="503"/>
      <c r="H70" s="538"/>
      <c r="I70" s="441">
        <f>A75</f>
        <v>1</v>
      </c>
      <c r="J70" s="442"/>
      <c r="K70" s="173"/>
      <c r="L70" s="173"/>
      <c r="M70" s="173"/>
      <c r="N70" s="173"/>
      <c r="O70" s="173"/>
      <c r="P70" s="173"/>
      <c r="Q70" s="173"/>
      <c r="R70" s="173"/>
      <c r="S70" s="174"/>
      <c r="T70" s="441">
        <f>A83</f>
        <v>3</v>
      </c>
      <c r="U70" s="442"/>
      <c r="V70" s="173"/>
      <c r="W70" s="173"/>
      <c r="X70" s="173"/>
      <c r="Y70" s="173"/>
      <c r="Z70" s="173"/>
      <c r="AA70" s="173"/>
      <c r="AB70" s="173"/>
      <c r="AC70" s="173"/>
      <c r="AD70" s="174"/>
      <c r="AE70" s="441">
        <f>A91</f>
        <v>4</v>
      </c>
      <c r="AF70" s="442"/>
      <c r="AG70" s="173"/>
      <c r="AH70" s="173"/>
      <c r="AI70" s="173"/>
      <c r="AJ70" s="173"/>
      <c r="AK70" s="173"/>
      <c r="AL70" s="173"/>
      <c r="AM70" s="173"/>
      <c r="AN70" s="173"/>
      <c r="AO70" s="174"/>
      <c r="AP70" s="441" t="s">
        <v>550</v>
      </c>
      <c r="AQ70" s="442"/>
      <c r="AR70" s="442"/>
      <c r="AS70" s="442"/>
      <c r="AT70" s="442"/>
      <c r="AU70" s="443"/>
      <c r="AV70" s="437" t="s">
        <v>551</v>
      </c>
      <c r="AW70" s="437"/>
      <c r="AX70" s="437"/>
      <c r="AY70" s="437"/>
      <c r="AZ70" s="437"/>
      <c r="BA70" s="437"/>
      <c r="BB70" s="437" t="s">
        <v>552</v>
      </c>
      <c r="BC70" s="437"/>
      <c r="BD70" s="437"/>
      <c r="BE70" s="437"/>
      <c r="BF70" s="437"/>
      <c r="BG70" s="437"/>
      <c r="BH70" s="537" t="s">
        <v>553</v>
      </c>
      <c r="BI70" s="537"/>
    </row>
    <row r="71" spans="1:83" ht="6" customHeight="1" x14ac:dyDescent="0.15">
      <c r="A71" s="467"/>
      <c r="B71" s="468"/>
      <c r="C71" s="468"/>
      <c r="D71" s="468"/>
      <c r="E71" s="468"/>
      <c r="F71" s="468"/>
      <c r="G71" s="468"/>
      <c r="H71" s="469"/>
      <c r="I71" s="446"/>
      <c r="J71" s="444"/>
      <c r="S71" s="177"/>
      <c r="T71" s="446"/>
      <c r="U71" s="444"/>
      <c r="AD71" s="177"/>
      <c r="AE71" s="446"/>
      <c r="AF71" s="444"/>
      <c r="AO71" s="177"/>
      <c r="AP71" s="446"/>
      <c r="AQ71" s="444"/>
      <c r="AR71" s="444"/>
      <c r="AS71" s="444"/>
      <c r="AT71" s="444"/>
      <c r="AU71" s="447"/>
      <c r="AV71" s="437"/>
      <c r="AW71" s="437"/>
      <c r="AX71" s="437"/>
      <c r="AY71" s="437"/>
      <c r="AZ71" s="437"/>
      <c r="BA71" s="437"/>
      <c r="BB71" s="437"/>
      <c r="BC71" s="437"/>
      <c r="BD71" s="437"/>
      <c r="BE71" s="437"/>
      <c r="BF71" s="437"/>
      <c r="BG71" s="437"/>
      <c r="BH71" s="537"/>
      <c r="BI71" s="537"/>
    </row>
    <row r="72" spans="1:83" ht="6" customHeight="1" x14ac:dyDescent="0.15">
      <c r="A72" s="467"/>
      <c r="B72" s="468"/>
      <c r="C72" s="468"/>
      <c r="D72" s="468"/>
      <c r="E72" s="468"/>
      <c r="F72" s="468"/>
      <c r="G72" s="468"/>
      <c r="H72" s="469"/>
      <c r="I72" s="539" t="str">
        <f>A77</f>
        <v>浜っこGG</v>
      </c>
      <c r="J72" s="540"/>
      <c r="K72" s="540"/>
      <c r="L72" s="540"/>
      <c r="M72" s="540"/>
      <c r="N72" s="540"/>
      <c r="O72" s="540"/>
      <c r="P72" s="540"/>
      <c r="Q72" s="540"/>
      <c r="R72" s="540"/>
      <c r="S72" s="541"/>
      <c r="T72" s="539" t="str">
        <f>A85</f>
        <v>Feliz</v>
      </c>
      <c r="U72" s="540"/>
      <c r="V72" s="540"/>
      <c r="W72" s="540"/>
      <c r="X72" s="540"/>
      <c r="Y72" s="540"/>
      <c r="Z72" s="540"/>
      <c r="AA72" s="540"/>
      <c r="AB72" s="540"/>
      <c r="AC72" s="540"/>
      <c r="AD72" s="541"/>
      <c r="AE72" s="539" t="str">
        <f>A93</f>
        <v>T.Pooh Z</v>
      </c>
      <c r="AF72" s="540"/>
      <c r="AG72" s="540"/>
      <c r="AH72" s="540"/>
      <c r="AI72" s="540"/>
      <c r="AJ72" s="540"/>
      <c r="AK72" s="540"/>
      <c r="AL72" s="540"/>
      <c r="AM72" s="540"/>
      <c r="AN72" s="540"/>
      <c r="AO72" s="541"/>
      <c r="AP72" s="446"/>
      <c r="AQ72" s="444"/>
      <c r="AR72" s="444"/>
      <c r="AS72" s="444"/>
      <c r="AT72" s="444"/>
      <c r="AU72" s="447"/>
      <c r="AV72" s="437"/>
      <c r="AW72" s="437"/>
      <c r="AX72" s="437"/>
      <c r="AY72" s="437"/>
      <c r="AZ72" s="437"/>
      <c r="BA72" s="437"/>
      <c r="BB72" s="437"/>
      <c r="BC72" s="437"/>
      <c r="BD72" s="437"/>
      <c r="BE72" s="437"/>
      <c r="BF72" s="437"/>
      <c r="BG72" s="437"/>
      <c r="BH72" s="537"/>
      <c r="BI72" s="537"/>
    </row>
    <row r="73" spans="1:83" ht="6" customHeight="1" x14ac:dyDescent="0.15">
      <c r="A73" s="523" t="s">
        <v>805</v>
      </c>
      <c r="B73" s="524"/>
      <c r="C73" s="524"/>
      <c r="D73" s="524"/>
      <c r="E73" s="524"/>
      <c r="F73" s="524"/>
      <c r="G73" s="524"/>
      <c r="H73" s="525"/>
      <c r="I73" s="539"/>
      <c r="J73" s="540"/>
      <c r="K73" s="540"/>
      <c r="L73" s="540"/>
      <c r="M73" s="540"/>
      <c r="N73" s="540"/>
      <c r="O73" s="540"/>
      <c r="P73" s="540"/>
      <c r="Q73" s="540"/>
      <c r="R73" s="540"/>
      <c r="S73" s="541"/>
      <c r="T73" s="539"/>
      <c r="U73" s="540"/>
      <c r="V73" s="540"/>
      <c r="W73" s="540"/>
      <c r="X73" s="540"/>
      <c r="Y73" s="540"/>
      <c r="Z73" s="540"/>
      <c r="AA73" s="540"/>
      <c r="AB73" s="540"/>
      <c r="AC73" s="540"/>
      <c r="AD73" s="541"/>
      <c r="AE73" s="539"/>
      <c r="AF73" s="540"/>
      <c r="AG73" s="540"/>
      <c r="AH73" s="540"/>
      <c r="AI73" s="540"/>
      <c r="AJ73" s="540"/>
      <c r="AK73" s="540"/>
      <c r="AL73" s="540"/>
      <c r="AM73" s="540"/>
      <c r="AN73" s="540"/>
      <c r="AO73" s="541"/>
      <c r="AP73" s="446"/>
      <c r="AQ73" s="444"/>
      <c r="AR73" s="444"/>
      <c r="AS73" s="444"/>
      <c r="AT73" s="444"/>
      <c r="AU73" s="447"/>
      <c r="AV73" s="437"/>
      <c r="AW73" s="437"/>
      <c r="AX73" s="437"/>
      <c r="AY73" s="437"/>
      <c r="AZ73" s="437"/>
      <c r="BA73" s="437"/>
      <c r="BB73" s="437"/>
      <c r="BC73" s="437"/>
      <c r="BD73" s="437"/>
      <c r="BE73" s="437"/>
      <c r="BF73" s="437"/>
      <c r="BG73" s="437"/>
      <c r="BH73" s="537"/>
      <c r="BI73" s="537"/>
    </row>
    <row r="74" spans="1:83" ht="6" customHeight="1" x14ac:dyDescent="0.15">
      <c r="A74" s="526"/>
      <c r="B74" s="527"/>
      <c r="C74" s="527"/>
      <c r="D74" s="527"/>
      <c r="E74" s="527"/>
      <c r="F74" s="527"/>
      <c r="G74" s="527"/>
      <c r="H74" s="528"/>
      <c r="I74" s="542"/>
      <c r="J74" s="543"/>
      <c r="K74" s="543"/>
      <c r="L74" s="543"/>
      <c r="M74" s="543"/>
      <c r="N74" s="543"/>
      <c r="O74" s="543"/>
      <c r="P74" s="543"/>
      <c r="Q74" s="543"/>
      <c r="R74" s="543"/>
      <c r="S74" s="544"/>
      <c r="T74" s="542"/>
      <c r="U74" s="543"/>
      <c r="V74" s="543"/>
      <c r="W74" s="543"/>
      <c r="X74" s="543"/>
      <c r="Y74" s="543"/>
      <c r="Z74" s="543"/>
      <c r="AA74" s="543"/>
      <c r="AB74" s="543"/>
      <c r="AC74" s="543"/>
      <c r="AD74" s="544"/>
      <c r="AE74" s="542"/>
      <c r="AF74" s="543"/>
      <c r="AG74" s="543"/>
      <c r="AH74" s="543"/>
      <c r="AI74" s="543"/>
      <c r="AJ74" s="543"/>
      <c r="AK74" s="543"/>
      <c r="AL74" s="543"/>
      <c r="AM74" s="543"/>
      <c r="AN74" s="543"/>
      <c r="AO74" s="544"/>
      <c r="AP74" s="438"/>
      <c r="AQ74" s="439"/>
      <c r="AR74" s="439"/>
      <c r="AS74" s="439"/>
      <c r="AT74" s="439"/>
      <c r="AU74" s="440"/>
      <c r="AV74" s="437"/>
      <c r="AW74" s="437"/>
      <c r="AX74" s="437"/>
      <c r="AY74" s="437"/>
      <c r="AZ74" s="437"/>
      <c r="BA74" s="437"/>
      <c r="BB74" s="437"/>
      <c r="BC74" s="437"/>
      <c r="BD74" s="437"/>
      <c r="BE74" s="437"/>
      <c r="BF74" s="437"/>
      <c r="BG74" s="437"/>
      <c r="BH74" s="537"/>
      <c r="BI74" s="537"/>
    </row>
    <row r="75" spans="1:83" ht="6" customHeight="1" x14ac:dyDescent="0.15">
      <c r="A75" s="502">
        <v>1</v>
      </c>
      <c r="B75" s="503"/>
      <c r="C75" s="243"/>
      <c r="D75" s="243"/>
      <c r="E75" s="243"/>
      <c r="F75" s="243"/>
      <c r="G75" s="243"/>
      <c r="H75" s="244"/>
      <c r="I75" s="493"/>
      <c r="J75" s="494"/>
      <c r="K75" s="494"/>
      <c r="L75" s="494"/>
      <c r="M75" s="494"/>
      <c r="N75" s="494"/>
      <c r="O75" s="494"/>
      <c r="P75" s="494"/>
      <c r="Q75" s="494"/>
      <c r="R75" s="494"/>
      <c r="S75" s="495"/>
      <c r="AC75" s="442" t="s">
        <v>580</v>
      </c>
      <c r="AD75" s="443"/>
      <c r="AE75" s="180"/>
      <c r="AN75" s="442" t="s">
        <v>581</v>
      </c>
      <c r="AO75" s="443"/>
      <c r="AP75" s="441"/>
      <c r="AQ75" s="442"/>
      <c r="AR75" s="442"/>
      <c r="AS75" s="442"/>
      <c r="AT75" s="442"/>
      <c r="AU75" s="443"/>
      <c r="AV75" s="441"/>
      <c r="AW75" s="442"/>
      <c r="AX75" s="442"/>
      <c r="AY75" s="442"/>
      <c r="AZ75" s="442"/>
      <c r="BA75" s="443"/>
      <c r="BB75" s="441"/>
      <c r="BC75" s="442"/>
      <c r="BD75" s="442"/>
      <c r="BE75" s="442"/>
      <c r="BF75" s="442"/>
      <c r="BG75" s="443"/>
      <c r="BH75" s="488"/>
      <c r="BI75" s="488"/>
    </row>
    <row r="76" spans="1:83" ht="6" customHeight="1" x14ac:dyDescent="0.15">
      <c r="A76" s="467"/>
      <c r="B76" s="468"/>
      <c r="C76" s="237"/>
      <c r="D76" s="237"/>
      <c r="E76" s="237"/>
      <c r="F76" s="237"/>
      <c r="G76" s="237"/>
      <c r="H76" s="245"/>
      <c r="I76" s="496"/>
      <c r="J76" s="497"/>
      <c r="K76" s="497"/>
      <c r="L76" s="497"/>
      <c r="M76" s="497"/>
      <c r="N76" s="497"/>
      <c r="O76" s="497"/>
      <c r="P76" s="497"/>
      <c r="Q76" s="497"/>
      <c r="R76" s="497"/>
      <c r="S76" s="498"/>
      <c r="V76" s="186"/>
      <c r="W76" s="468"/>
      <c r="X76" s="468"/>
      <c r="Y76" s="468" t="s">
        <v>557</v>
      </c>
      <c r="Z76" s="468"/>
      <c r="AA76" s="468"/>
      <c r="AB76" s="174"/>
      <c r="AC76" s="444"/>
      <c r="AD76" s="447"/>
      <c r="AE76" s="180"/>
      <c r="AG76" s="186"/>
      <c r="AH76" s="468"/>
      <c r="AI76" s="468"/>
      <c r="AJ76" s="468" t="s">
        <v>557</v>
      </c>
      <c r="AK76" s="468"/>
      <c r="AL76" s="468"/>
      <c r="AM76" s="174"/>
      <c r="AN76" s="444"/>
      <c r="AO76" s="447"/>
      <c r="AP76" s="446"/>
      <c r="AQ76" s="444"/>
      <c r="AR76" s="444"/>
      <c r="AS76" s="444"/>
      <c r="AT76" s="444"/>
      <c r="AU76" s="447"/>
      <c r="AV76" s="446"/>
      <c r="AW76" s="444"/>
      <c r="AX76" s="444"/>
      <c r="AY76" s="444"/>
      <c r="AZ76" s="444"/>
      <c r="BA76" s="447"/>
      <c r="BB76" s="446"/>
      <c r="BC76" s="444"/>
      <c r="BD76" s="444"/>
      <c r="BE76" s="444"/>
      <c r="BF76" s="444"/>
      <c r="BG76" s="447"/>
      <c r="BH76" s="488"/>
      <c r="BI76" s="488"/>
    </row>
    <row r="77" spans="1:83" ht="6" customHeight="1" x14ac:dyDescent="0.15">
      <c r="A77" s="467" t="s">
        <v>250</v>
      </c>
      <c r="B77" s="468"/>
      <c r="C77" s="468"/>
      <c r="D77" s="468"/>
      <c r="E77" s="468"/>
      <c r="F77" s="468"/>
      <c r="G77" s="468"/>
      <c r="H77" s="469"/>
      <c r="I77" s="496"/>
      <c r="J77" s="497"/>
      <c r="K77" s="497"/>
      <c r="L77" s="497"/>
      <c r="M77" s="497"/>
      <c r="N77" s="497"/>
      <c r="O77" s="497"/>
      <c r="P77" s="497"/>
      <c r="Q77" s="497"/>
      <c r="R77" s="497"/>
      <c r="S77" s="498"/>
      <c r="T77" s="454"/>
      <c r="U77" s="470"/>
      <c r="V77" s="180"/>
      <c r="W77" s="468"/>
      <c r="X77" s="468"/>
      <c r="Y77" s="468"/>
      <c r="Z77" s="468"/>
      <c r="AA77" s="468"/>
      <c r="AB77" s="177"/>
      <c r="AC77" s="472"/>
      <c r="AD77" s="470"/>
      <c r="AE77" s="472"/>
      <c r="AF77" s="470"/>
      <c r="AG77" s="180"/>
      <c r="AH77" s="468"/>
      <c r="AI77" s="468"/>
      <c r="AJ77" s="468"/>
      <c r="AK77" s="468"/>
      <c r="AL77" s="468"/>
      <c r="AM77" s="177"/>
      <c r="AN77" s="472"/>
      <c r="AO77" s="470"/>
      <c r="AP77" s="472"/>
      <c r="AQ77" s="454"/>
      <c r="AR77" s="471"/>
      <c r="AS77" s="471"/>
      <c r="AT77" s="454"/>
      <c r="AU77" s="470"/>
      <c r="AV77" s="472"/>
      <c r="AW77" s="454"/>
      <c r="AX77" s="471"/>
      <c r="AY77" s="471"/>
      <c r="AZ77" s="454"/>
      <c r="BA77" s="470"/>
      <c r="BB77" s="473"/>
      <c r="BC77" s="474"/>
      <c r="BD77" s="471"/>
      <c r="BE77" s="471"/>
      <c r="BF77" s="474"/>
      <c r="BG77" s="479"/>
      <c r="BH77" s="488"/>
      <c r="BI77" s="488"/>
    </row>
    <row r="78" spans="1:83" ht="6" customHeight="1" x14ac:dyDescent="0.15">
      <c r="A78" s="467"/>
      <c r="B78" s="468"/>
      <c r="C78" s="468"/>
      <c r="D78" s="468"/>
      <c r="E78" s="468"/>
      <c r="F78" s="468"/>
      <c r="G78" s="468"/>
      <c r="H78" s="469"/>
      <c r="I78" s="496"/>
      <c r="J78" s="497"/>
      <c r="K78" s="497"/>
      <c r="L78" s="497"/>
      <c r="M78" s="497"/>
      <c r="N78" s="497"/>
      <c r="O78" s="497"/>
      <c r="P78" s="497"/>
      <c r="Q78" s="497"/>
      <c r="R78" s="497"/>
      <c r="S78" s="498"/>
      <c r="T78" s="454"/>
      <c r="U78" s="470"/>
      <c r="V78" s="180"/>
      <c r="W78" s="468"/>
      <c r="X78" s="468"/>
      <c r="Y78" s="468" t="s">
        <v>557</v>
      </c>
      <c r="Z78" s="468"/>
      <c r="AA78" s="468"/>
      <c r="AB78" s="177"/>
      <c r="AC78" s="472"/>
      <c r="AD78" s="470"/>
      <c r="AE78" s="472"/>
      <c r="AF78" s="470"/>
      <c r="AG78" s="180"/>
      <c r="AH78" s="468"/>
      <c r="AI78" s="468"/>
      <c r="AJ78" s="468" t="s">
        <v>557</v>
      </c>
      <c r="AK78" s="468"/>
      <c r="AL78" s="468"/>
      <c r="AM78" s="177"/>
      <c r="AN78" s="472"/>
      <c r="AO78" s="470"/>
      <c r="AP78" s="472"/>
      <c r="AQ78" s="454"/>
      <c r="AR78" s="471"/>
      <c r="AS78" s="471"/>
      <c r="AT78" s="454"/>
      <c r="AU78" s="470"/>
      <c r="AV78" s="472"/>
      <c r="AW78" s="454"/>
      <c r="AX78" s="471"/>
      <c r="AY78" s="471"/>
      <c r="AZ78" s="454"/>
      <c r="BA78" s="470"/>
      <c r="BB78" s="473"/>
      <c r="BC78" s="474"/>
      <c r="BD78" s="471"/>
      <c r="BE78" s="471"/>
      <c r="BF78" s="474"/>
      <c r="BG78" s="479"/>
      <c r="BH78" s="488"/>
      <c r="BI78" s="488"/>
    </row>
    <row r="79" spans="1:83" ht="6" customHeight="1" x14ac:dyDescent="0.15">
      <c r="A79" s="467"/>
      <c r="B79" s="468"/>
      <c r="C79" s="468"/>
      <c r="D79" s="468"/>
      <c r="E79" s="468"/>
      <c r="F79" s="468"/>
      <c r="G79" s="468"/>
      <c r="H79" s="469"/>
      <c r="I79" s="496"/>
      <c r="J79" s="497"/>
      <c r="K79" s="497"/>
      <c r="L79" s="497"/>
      <c r="M79" s="497"/>
      <c r="N79" s="497"/>
      <c r="O79" s="497"/>
      <c r="P79" s="497"/>
      <c r="Q79" s="497"/>
      <c r="R79" s="497"/>
      <c r="S79" s="498"/>
      <c r="T79" s="454"/>
      <c r="U79" s="470"/>
      <c r="V79" s="180"/>
      <c r="W79" s="468"/>
      <c r="X79" s="468"/>
      <c r="Y79" s="468"/>
      <c r="Z79" s="468"/>
      <c r="AA79" s="468"/>
      <c r="AB79" s="177"/>
      <c r="AC79" s="472"/>
      <c r="AD79" s="470"/>
      <c r="AE79" s="472"/>
      <c r="AF79" s="470"/>
      <c r="AG79" s="180"/>
      <c r="AH79" s="468"/>
      <c r="AI79" s="468"/>
      <c r="AJ79" s="468"/>
      <c r="AK79" s="468"/>
      <c r="AL79" s="468"/>
      <c r="AM79" s="177"/>
      <c r="AN79" s="472"/>
      <c r="AO79" s="470"/>
      <c r="AP79" s="446"/>
      <c r="AQ79" s="444"/>
      <c r="AR79" s="444"/>
      <c r="AS79" s="444"/>
      <c r="AT79" s="444"/>
      <c r="AU79" s="447"/>
      <c r="AV79" s="446"/>
      <c r="AW79" s="444"/>
      <c r="AX79" s="444"/>
      <c r="AY79" s="444"/>
      <c r="AZ79" s="444"/>
      <c r="BA79" s="447"/>
      <c r="BB79" s="446"/>
      <c r="BC79" s="444"/>
      <c r="BD79" s="444"/>
      <c r="BE79" s="444"/>
      <c r="BF79" s="444"/>
      <c r="BG79" s="447"/>
      <c r="BH79" s="488"/>
      <c r="BI79" s="488"/>
    </row>
    <row r="80" spans="1:83" ht="6" customHeight="1" x14ac:dyDescent="0.15">
      <c r="A80" s="467"/>
      <c r="B80" s="468"/>
      <c r="C80" s="468"/>
      <c r="D80" s="468"/>
      <c r="E80" s="468"/>
      <c r="F80" s="468"/>
      <c r="G80" s="468"/>
      <c r="H80" s="469"/>
      <c r="I80" s="496"/>
      <c r="J80" s="497"/>
      <c r="K80" s="497"/>
      <c r="L80" s="497"/>
      <c r="M80" s="497"/>
      <c r="N80" s="497"/>
      <c r="O80" s="497"/>
      <c r="P80" s="497"/>
      <c r="Q80" s="497"/>
      <c r="R80" s="497"/>
      <c r="S80" s="498"/>
      <c r="T80" s="454"/>
      <c r="U80" s="470"/>
      <c r="V80" s="180"/>
      <c r="W80" s="468"/>
      <c r="X80" s="468"/>
      <c r="Y80" s="468" t="s">
        <v>557</v>
      </c>
      <c r="Z80" s="468"/>
      <c r="AA80" s="468"/>
      <c r="AB80" s="177"/>
      <c r="AC80" s="472"/>
      <c r="AD80" s="470"/>
      <c r="AE80" s="472"/>
      <c r="AF80" s="470"/>
      <c r="AG80" s="180"/>
      <c r="AH80" s="468"/>
      <c r="AI80" s="468"/>
      <c r="AJ80" s="468" t="s">
        <v>557</v>
      </c>
      <c r="AK80" s="468"/>
      <c r="AL80" s="468"/>
      <c r="AM80" s="177"/>
      <c r="AN80" s="472"/>
      <c r="AO80" s="470"/>
      <c r="AP80" s="475"/>
      <c r="AQ80" s="476"/>
      <c r="AR80" s="476"/>
      <c r="AS80" s="476"/>
      <c r="AT80" s="476"/>
      <c r="AU80" s="477"/>
      <c r="AV80" s="475"/>
      <c r="AW80" s="476"/>
      <c r="AX80" s="476"/>
      <c r="AY80" s="476"/>
      <c r="AZ80" s="476"/>
      <c r="BA80" s="477"/>
      <c r="BB80" s="475"/>
      <c r="BC80" s="476"/>
      <c r="BD80" s="476"/>
      <c r="BE80" s="476"/>
      <c r="BF80" s="476"/>
      <c r="BG80" s="477"/>
      <c r="BH80" s="488"/>
      <c r="BI80" s="488"/>
    </row>
    <row r="81" spans="1:61" ht="6" customHeight="1" x14ac:dyDescent="0.15">
      <c r="A81" s="246"/>
      <c r="B81" s="237"/>
      <c r="C81" s="237"/>
      <c r="D81" s="237"/>
      <c r="E81" s="237"/>
      <c r="F81" s="237"/>
      <c r="G81" s="237"/>
      <c r="H81" s="245"/>
      <c r="I81" s="496"/>
      <c r="J81" s="497"/>
      <c r="K81" s="497"/>
      <c r="L81" s="497"/>
      <c r="M81" s="497"/>
      <c r="N81" s="497"/>
      <c r="O81" s="497"/>
      <c r="P81" s="497"/>
      <c r="Q81" s="497"/>
      <c r="R81" s="497"/>
      <c r="S81" s="498"/>
      <c r="V81" s="196"/>
      <c r="W81" s="468"/>
      <c r="X81" s="468"/>
      <c r="Y81" s="468"/>
      <c r="Z81" s="468"/>
      <c r="AA81" s="468"/>
      <c r="AB81" s="197"/>
      <c r="AD81" s="177"/>
      <c r="AE81" s="180"/>
      <c r="AG81" s="196"/>
      <c r="AH81" s="468"/>
      <c r="AI81" s="468"/>
      <c r="AJ81" s="468"/>
      <c r="AK81" s="468"/>
      <c r="AL81" s="468"/>
      <c r="AM81" s="197"/>
      <c r="AO81" s="177"/>
      <c r="AP81" s="455"/>
      <c r="AQ81" s="483"/>
      <c r="AR81" s="483"/>
      <c r="AS81" s="483"/>
      <c r="AT81" s="483"/>
      <c r="AU81" s="484"/>
      <c r="AV81" s="448"/>
      <c r="AW81" s="456"/>
      <c r="AX81" s="456"/>
      <c r="AY81" s="456"/>
      <c r="AZ81" s="456"/>
      <c r="BA81" s="457"/>
      <c r="BB81" s="448"/>
      <c r="BC81" s="456"/>
      <c r="BD81" s="456"/>
      <c r="BE81" s="456"/>
      <c r="BF81" s="456"/>
      <c r="BG81" s="457"/>
      <c r="BH81" s="488"/>
      <c r="BI81" s="488"/>
    </row>
    <row r="82" spans="1:61" ht="6" customHeight="1" x14ac:dyDescent="0.15">
      <c r="A82" s="247"/>
      <c r="B82" s="241"/>
      <c r="C82" s="241"/>
      <c r="D82" s="241"/>
      <c r="E82" s="241"/>
      <c r="F82" s="241"/>
      <c r="G82" s="241"/>
      <c r="H82" s="248"/>
      <c r="I82" s="499"/>
      <c r="J82" s="500"/>
      <c r="K82" s="500"/>
      <c r="L82" s="500"/>
      <c r="M82" s="500"/>
      <c r="N82" s="500"/>
      <c r="O82" s="500"/>
      <c r="P82" s="500"/>
      <c r="Q82" s="500"/>
      <c r="R82" s="500"/>
      <c r="S82" s="501"/>
      <c r="T82" s="203"/>
      <c r="U82" s="203"/>
      <c r="V82" s="203"/>
      <c r="W82" s="203"/>
      <c r="X82" s="203"/>
      <c r="Y82" s="203"/>
      <c r="Z82" s="203"/>
      <c r="AA82" s="203"/>
      <c r="AB82" s="203"/>
      <c r="AC82" s="203"/>
      <c r="AD82" s="197"/>
      <c r="AE82" s="196"/>
      <c r="AF82" s="203"/>
      <c r="AG82" s="203"/>
      <c r="AH82" s="203"/>
      <c r="AI82" s="203"/>
      <c r="AJ82" s="203"/>
      <c r="AK82" s="203"/>
      <c r="AL82" s="203"/>
      <c r="AM82" s="203"/>
      <c r="AN82" s="203"/>
      <c r="AO82" s="197"/>
      <c r="AP82" s="485"/>
      <c r="AQ82" s="486"/>
      <c r="AR82" s="486"/>
      <c r="AS82" s="486"/>
      <c r="AT82" s="486"/>
      <c r="AU82" s="487"/>
      <c r="AV82" s="458"/>
      <c r="AW82" s="459"/>
      <c r="AX82" s="459"/>
      <c r="AY82" s="459"/>
      <c r="AZ82" s="459"/>
      <c r="BA82" s="460"/>
      <c r="BB82" s="458"/>
      <c r="BC82" s="459"/>
      <c r="BD82" s="459"/>
      <c r="BE82" s="459"/>
      <c r="BF82" s="459"/>
      <c r="BG82" s="460"/>
      <c r="BH82" s="488"/>
      <c r="BI82" s="488"/>
    </row>
    <row r="83" spans="1:61" ht="6" customHeight="1" x14ac:dyDescent="0.15">
      <c r="A83" s="502">
        <v>3</v>
      </c>
      <c r="B83" s="503"/>
      <c r="C83" s="243"/>
      <c r="D83" s="243"/>
      <c r="E83" s="243"/>
      <c r="F83" s="243"/>
      <c r="G83" s="243"/>
      <c r="H83" s="244"/>
      <c r="S83" s="177"/>
      <c r="T83" s="493"/>
      <c r="U83" s="494"/>
      <c r="V83" s="494"/>
      <c r="W83" s="494"/>
      <c r="X83" s="494"/>
      <c r="Y83" s="494"/>
      <c r="Z83" s="494"/>
      <c r="AA83" s="494"/>
      <c r="AB83" s="494"/>
      <c r="AC83" s="494"/>
      <c r="AD83" s="495"/>
      <c r="AE83" s="186"/>
      <c r="AF83" s="173"/>
      <c r="AG83" s="173"/>
      <c r="AH83" s="173"/>
      <c r="AI83" s="173"/>
      <c r="AJ83" s="173"/>
      <c r="AK83" s="173"/>
      <c r="AL83" s="173"/>
      <c r="AM83" s="173"/>
      <c r="AN83" s="442" t="s">
        <v>586</v>
      </c>
      <c r="AO83" s="443"/>
      <c r="AP83" s="441"/>
      <c r="AQ83" s="442"/>
      <c r="AR83" s="442"/>
      <c r="AS83" s="442"/>
      <c r="AT83" s="442"/>
      <c r="AU83" s="443"/>
      <c r="AV83" s="441"/>
      <c r="AW83" s="442"/>
      <c r="AX83" s="442"/>
      <c r="AY83" s="442"/>
      <c r="AZ83" s="442"/>
      <c r="BA83" s="443"/>
      <c r="BB83" s="441"/>
      <c r="BC83" s="442"/>
      <c r="BD83" s="442"/>
      <c r="BE83" s="442"/>
      <c r="BF83" s="442"/>
      <c r="BG83" s="443"/>
      <c r="BH83" s="488"/>
      <c r="BI83" s="488"/>
    </row>
    <row r="84" spans="1:61" ht="6" customHeight="1" x14ac:dyDescent="0.15">
      <c r="A84" s="467"/>
      <c r="B84" s="468"/>
      <c r="C84" s="237"/>
      <c r="D84" s="237"/>
      <c r="E84" s="237"/>
      <c r="F84" s="237"/>
      <c r="G84" s="237"/>
      <c r="H84" s="245"/>
      <c r="K84" s="186"/>
      <c r="L84" s="454"/>
      <c r="M84" s="454"/>
      <c r="N84" s="468" t="s">
        <v>557</v>
      </c>
      <c r="O84" s="454"/>
      <c r="P84" s="454"/>
      <c r="Q84" s="174"/>
      <c r="S84" s="177"/>
      <c r="T84" s="496"/>
      <c r="U84" s="497"/>
      <c r="V84" s="497"/>
      <c r="W84" s="497"/>
      <c r="X84" s="497"/>
      <c r="Y84" s="497"/>
      <c r="Z84" s="497"/>
      <c r="AA84" s="497"/>
      <c r="AB84" s="497"/>
      <c r="AC84" s="497"/>
      <c r="AD84" s="498"/>
      <c r="AE84" s="180"/>
      <c r="AG84" s="186"/>
      <c r="AH84" s="468"/>
      <c r="AI84" s="468"/>
      <c r="AJ84" s="468" t="s">
        <v>557</v>
      </c>
      <c r="AK84" s="468"/>
      <c r="AL84" s="468"/>
      <c r="AM84" s="174"/>
      <c r="AN84" s="444"/>
      <c r="AO84" s="447"/>
      <c r="AP84" s="446"/>
      <c r="AQ84" s="444"/>
      <c r="AR84" s="444"/>
      <c r="AS84" s="444"/>
      <c r="AT84" s="444"/>
      <c r="AU84" s="447"/>
      <c r="AV84" s="446"/>
      <c r="AW84" s="444"/>
      <c r="AX84" s="444"/>
      <c r="AY84" s="444"/>
      <c r="AZ84" s="444"/>
      <c r="BA84" s="447"/>
      <c r="BB84" s="446"/>
      <c r="BC84" s="444"/>
      <c r="BD84" s="444"/>
      <c r="BE84" s="444"/>
      <c r="BF84" s="444"/>
      <c r="BG84" s="447"/>
      <c r="BH84" s="488"/>
      <c r="BI84" s="488"/>
    </row>
    <row r="85" spans="1:61" ht="6" customHeight="1" x14ac:dyDescent="0.15">
      <c r="A85" s="523" t="s">
        <v>153</v>
      </c>
      <c r="B85" s="524"/>
      <c r="C85" s="524"/>
      <c r="D85" s="524"/>
      <c r="E85" s="524"/>
      <c r="F85" s="524"/>
      <c r="G85" s="524"/>
      <c r="H85" s="525"/>
      <c r="I85" s="454"/>
      <c r="J85" s="470"/>
      <c r="K85" s="180"/>
      <c r="L85" s="454"/>
      <c r="M85" s="454"/>
      <c r="N85" s="468"/>
      <c r="O85" s="454"/>
      <c r="P85" s="454"/>
      <c r="Q85" s="177"/>
      <c r="R85" s="472"/>
      <c r="S85" s="470"/>
      <c r="T85" s="496"/>
      <c r="U85" s="497"/>
      <c r="V85" s="497"/>
      <c r="W85" s="497"/>
      <c r="X85" s="497"/>
      <c r="Y85" s="497"/>
      <c r="Z85" s="497"/>
      <c r="AA85" s="497"/>
      <c r="AB85" s="497"/>
      <c r="AC85" s="497"/>
      <c r="AD85" s="498"/>
      <c r="AE85" s="472"/>
      <c r="AF85" s="470"/>
      <c r="AG85" s="180"/>
      <c r="AH85" s="468"/>
      <c r="AI85" s="468"/>
      <c r="AJ85" s="468"/>
      <c r="AK85" s="468"/>
      <c r="AL85" s="468"/>
      <c r="AM85" s="177"/>
      <c r="AN85" s="472"/>
      <c r="AO85" s="470"/>
      <c r="AP85" s="472"/>
      <c r="AQ85" s="454"/>
      <c r="AR85" s="471"/>
      <c r="AS85" s="471"/>
      <c r="AT85" s="454"/>
      <c r="AU85" s="470"/>
      <c r="AV85" s="472"/>
      <c r="AW85" s="454"/>
      <c r="AX85" s="471"/>
      <c r="AY85" s="471"/>
      <c r="AZ85" s="454"/>
      <c r="BA85" s="470"/>
      <c r="BB85" s="473"/>
      <c r="BC85" s="474"/>
      <c r="BD85" s="471"/>
      <c r="BE85" s="471"/>
      <c r="BF85" s="474"/>
      <c r="BG85" s="479"/>
      <c r="BH85" s="488"/>
      <c r="BI85" s="488"/>
    </row>
    <row r="86" spans="1:61" ht="6" customHeight="1" x14ac:dyDescent="0.15">
      <c r="A86" s="523"/>
      <c r="B86" s="524"/>
      <c r="C86" s="524"/>
      <c r="D86" s="524"/>
      <c r="E86" s="524"/>
      <c r="F86" s="524"/>
      <c r="G86" s="524"/>
      <c r="H86" s="525"/>
      <c r="I86" s="454"/>
      <c r="J86" s="470"/>
      <c r="K86" s="180"/>
      <c r="L86" s="454"/>
      <c r="M86" s="454"/>
      <c r="N86" s="468" t="s">
        <v>557</v>
      </c>
      <c r="O86" s="454"/>
      <c r="P86" s="454"/>
      <c r="Q86" s="177"/>
      <c r="R86" s="472"/>
      <c r="S86" s="470"/>
      <c r="T86" s="496"/>
      <c r="U86" s="497"/>
      <c r="V86" s="497"/>
      <c r="W86" s="497"/>
      <c r="X86" s="497"/>
      <c r="Y86" s="497"/>
      <c r="Z86" s="497"/>
      <c r="AA86" s="497"/>
      <c r="AB86" s="497"/>
      <c r="AC86" s="497"/>
      <c r="AD86" s="498"/>
      <c r="AE86" s="472"/>
      <c r="AF86" s="470"/>
      <c r="AG86" s="180"/>
      <c r="AH86" s="468"/>
      <c r="AI86" s="468"/>
      <c r="AJ86" s="468" t="s">
        <v>557</v>
      </c>
      <c r="AK86" s="468"/>
      <c r="AL86" s="468"/>
      <c r="AM86" s="177"/>
      <c r="AN86" s="472"/>
      <c r="AO86" s="470"/>
      <c r="AP86" s="472"/>
      <c r="AQ86" s="454"/>
      <c r="AR86" s="471"/>
      <c r="AS86" s="471"/>
      <c r="AT86" s="454"/>
      <c r="AU86" s="470"/>
      <c r="AV86" s="472"/>
      <c r="AW86" s="454"/>
      <c r="AX86" s="471"/>
      <c r="AY86" s="471"/>
      <c r="AZ86" s="454"/>
      <c r="BA86" s="470"/>
      <c r="BB86" s="473"/>
      <c r="BC86" s="474"/>
      <c r="BD86" s="471"/>
      <c r="BE86" s="471"/>
      <c r="BF86" s="474"/>
      <c r="BG86" s="479"/>
      <c r="BH86" s="488"/>
      <c r="BI86" s="488"/>
    </row>
    <row r="87" spans="1:61" ht="6" customHeight="1" x14ac:dyDescent="0.15">
      <c r="A87" s="523"/>
      <c r="B87" s="524"/>
      <c r="C87" s="524"/>
      <c r="D87" s="524"/>
      <c r="E87" s="524"/>
      <c r="F87" s="524"/>
      <c r="G87" s="524"/>
      <c r="H87" s="525"/>
      <c r="I87" s="454"/>
      <c r="J87" s="470"/>
      <c r="K87" s="180"/>
      <c r="L87" s="454"/>
      <c r="M87" s="454"/>
      <c r="N87" s="468"/>
      <c r="O87" s="454"/>
      <c r="P87" s="454"/>
      <c r="Q87" s="177"/>
      <c r="R87" s="472"/>
      <c r="S87" s="470"/>
      <c r="T87" s="496"/>
      <c r="U87" s="497"/>
      <c r="V87" s="497"/>
      <c r="W87" s="497"/>
      <c r="X87" s="497"/>
      <c r="Y87" s="497"/>
      <c r="Z87" s="497"/>
      <c r="AA87" s="497"/>
      <c r="AB87" s="497"/>
      <c r="AC87" s="497"/>
      <c r="AD87" s="498"/>
      <c r="AE87" s="472"/>
      <c r="AF87" s="470"/>
      <c r="AG87" s="180"/>
      <c r="AH87" s="468"/>
      <c r="AI87" s="468"/>
      <c r="AJ87" s="468"/>
      <c r="AK87" s="468"/>
      <c r="AL87" s="468"/>
      <c r="AM87" s="177"/>
      <c r="AN87" s="472"/>
      <c r="AO87" s="470"/>
      <c r="AP87" s="446"/>
      <c r="AQ87" s="444"/>
      <c r="AR87" s="444"/>
      <c r="AS87" s="444"/>
      <c r="AT87" s="444"/>
      <c r="AU87" s="447"/>
      <c r="AV87" s="446"/>
      <c r="AW87" s="444"/>
      <c r="AX87" s="444"/>
      <c r="AY87" s="444"/>
      <c r="AZ87" s="444"/>
      <c r="BA87" s="447"/>
      <c r="BB87" s="446"/>
      <c r="BC87" s="444"/>
      <c r="BD87" s="444"/>
      <c r="BE87" s="444"/>
      <c r="BF87" s="444"/>
      <c r="BG87" s="447"/>
      <c r="BH87" s="488"/>
      <c r="BI87" s="488"/>
    </row>
    <row r="88" spans="1:61" ht="6" customHeight="1" x14ac:dyDescent="0.15">
      <c r="A88" s="523"/>
      <c r="B88" s="524"/>
      <c r="C88" s="524"/>
      <c r="D88" s="524"/>
      <c r="E88" s="524"/>
      <c r="F88" s="524"/>
      <c r="G88" s="524"/>
      <c r="H88" s="525"/>
      <c r="I88" s="454"/>
      <c r="J88" s="470"/>
      <c r="K88" s="180"/>
      <c r="L88" s="454"/>
      <c r="M88" s="454"/>
      <c r="N88" s="468" t="s">
        <v>557</v>
      </c>
      <c r="O88" s="454"/>
      <c r="P88" s="454"/>
      <c r="Q88" s="177"/>
      <c r="R88" s="472"/>
      <c r="S88" s="470"/>
      <c r="T88" s="496"/>
      <c r="U88" s="497"/>
      <c r="V88" s="497"/>
      <c r="W88" s="497"/>
      <c r="X88" s="497"/>
      <c r="Y88" s="497"/>
      <c r="Z88" s="497"/>
      <c r="AA88" s="497"/>
      <c r="AB88" s="497"/>
      <c r="AC88" s="497"/>
      <c r="AD88" s="498"/>
      <c r="AE88" s="472"/>
      <c r="AF88" s="470"/>
      <c r="AG88" s="180"/>
      <c r="AH88" s="468"/>
      <c r="AI88" s="468"/>
      <c r="AJ88" s="468" t="s">
        <v>557</v>
      </c>
      <c r="AK88" s="468"/>
      <c r="AL88" s="468"/>
      <c r="AM88" s="177"/>
      <c r="AN88" s="472"/>
      <c r="AO88" s="470"/>
      <c r="AP88" s="475"/>
      <c r="AQ88" s="476"/>
      <c r="AR88" s="476"/>
      <c r="AS88" s="476"/>
      <c r="AT88" s="476"/>
      <c r="AU88" s="477"/>
      <c r="AV88" s="475"/>
      <c r="AW88" s="476"/>
      <c r="AX88" s="476"/>
      <c r="AY88" s="476"/>
      <c r="AZ88" s="476"/>
      <c r="BA88" s="477"/>
      <c r="BB88" s="475"/>
      <c r="BC88" s="476"/>
      <c r="BD88" s="476"/>
      <c r="BE88" s="476"/>
      <c r="BF88" s="476"/>
      <c r="BG88" s="477"/>
      <c r="BH88" s="488"/>
      <c r="BI88" s="488"/>
    </row>
    <row r="89" spans="1:61" ht="6" customHeight="1" x14ac:dyDescent="0.15">
      <c r="A89" s="246"/>
      <c r="B89" s="237"/>
      <c r="C89" s="237"/>
      <c r="D89" s="237"/>
      <c r="E89" s="237"/>
      <c r="F89" s="237"/>
      <c r="G89" s="237"/>
      <c r="H89" s="245"/>
      <c r="K89" s="196"/>
      <c r="L89" s="454"/>
      <c r="M89" s="454"/>
      <c r="N89" s="468"/>
      <c r="O89" s="454"/>
      <c r="P89" s="454"/>
      <c r="Q89" s="197"/>
      <c r="S89" s="177"/>
      <c r="T89" s="496"/>
      <c r="U89" s="497"/>
      <c r="V89" s="497"/>
      <c r="W89" s="497"/>
      <c r="X89" s="497"/>
      <c r="Y89" s="497"/>
      <c r="Z89" s="497"/>
      <c r="AA89" s="497"/>
      <c r="AB89" s="497"/>
      <c r="AC89" s="497"/>
      <c r="AD89" s="498"/>
      <c r="AE89" s="180"/>
      <c r="AG89" s="196"/>
      <c r="AH89" s="468"/>
      <c r="AI89" s="468"/>
      <c r="AJ89" s="468"/>
      <c r="AK89" s="468"/>
      <c r="AL89" s="468"/>
      <c r="AM89" s="197"/>
      <c r="AO89" s="177"/>
      <c r="AP89" s="455"/>
      <c r="AQ89" s="483"/>
      <c r="AR89" s="483"/>
      <c r="AS89" s="483"/>
      <c r="AT89" s="483"/>
      <c r="AU89" s="484"/>
      <c r="AV89" s="448"/>
      <c r="AW89" s="456"/>
      <c r="AX89" s="456"/>
      <c r="AY89" s="456"/>
      <c r="AZ89" s="456"/>
      <c r="BA89" s="457"/>
      <c r="BB89" s="448"/>
      <c r="BC89" s="456"/>
      <c r="BD89" s="456"/>
      <c r="BE89" s="456"/>
      <c r="BF89" s="456"/>
      <c r="BG89" s="457"/>
      <c r="BH89" s="488"/>
      <c r="BI89" s="488"/>
    </row>
    <row r="90" spans="1:61" ht="6" customHeight="1" x14ac:dyDescent="0.15">
      <c r="A90" s="247"/>
      <c r="B90" s="241"/>
      <c r="C90" s="241"/>
      <c r="D90" s="241"/>
      <c r="E90" s="241"/>
      <c r="F90" s="241"/>
      <c r="G90" s="241"/>
      <c r="H90" s="248"/>
      <c r="I90" s="203"/>
      <c r="J90" s="203"/>
      <c r="K90" s="203"/>
      <c r="L90" s="203"/>
      <c r="M90" s="203"/>
      <c r="N90" s="203"/>
      <c r="O90" s="203"/>
      <c r="P90" s="203"/>
      <c r="Q90" s="203"/>
      <c r="R90" s="203"/>
      <c r="S90" s="197"/>
      <c r="T90" s="499"/>
      <c r="U90" s="500"/>
      <c r="V90" s="500"/>
      <c r="W90" s="500"/>
      <c r="X90" s="500"/>
      <c r="Y90" s="500"/>
      <c r="Z90" s="500"/>
      <c r="AA90" s="500"/>
      <c r="AB90" s="500"/>
      <c r="AC90" s="500"/>
      <c r="AD90" s="501"/>
      <c r="AE90" s="196"/>
      <c r="AF90" s="203"/>
      <c r="AG90" s="203"/>
      <c r="AH90" s="203"/>
      <c r="AI90" s="203"/>
      <c r="AJ90" s="203"/>
      <c r="AK90" s="203"/>
      <c r="AL90" s="203"/>
      <c r="AM90" s="203"/>
      <c r="AN90" s="203"/>
      <c r="AO90" s="197"/>
      <c r="AP90" s="485"/>
      <c r="AQ90" s="486"/>
      <c r="AR90" s="486"/>
      <c r="AS90" s="486"/>
      <c r="AT90" s="486"/>
      <c r="AU90" s="487"/>
      <c r="AV90" s="458"/>
      <c r="AW90" s="459"/>
      <c r="AX90" s="459"/>
      <c r="AY90" s="459"/>
      <c r="AZ90" s="459"/>
      <c r="BA90" s="460"/>
      <c r="BB90" s="458"/>
      <c r="BC90" s="459"/>
      <c r="BD90" s="459"/>
      <c r="BE90" s="459"/>
      <c r="BF90" s="459"/>
      <c r="BG90" s="460"/>
      <c r="BH90" s="488"/>
      <c r="BI90" s="488"/>
    </row>
    <row r="91" spans="1:61" ht="6" customHeight="1" x14ac:dyDescent="0.15">
      <c r="A91" s="502">
        <v>4</v>
      </c>
      <c r="B91" s="503"/>
      <c r="C91" s="243"/>
      <c r="D91" s="243"/>
      <c r="E91" s="243"/>
      <c r="F91" s="243"/>
      <c r="G91" s="243"/>
      <c r="H91" s="244"/>
      <c r="I91" s="173"/>
      <c r="J91" s="173"/>
      <c r="K91" s="173"/>
      <c r="L91" s="173"/>
      <c r="M91" s="173"/>
      <c r="N91" s="173"/>
      <c r="O91" s="173"/>
      <c r="P91" s="173"/>
      <c r="Q91" s="173"/>
      <c r="R91" s="173"/>
      <c r="S91" s="174"/>
      <c r="T91" s="186"/>
      <c r="U91" s="173"/>
      <c r="V91" s="173"/>
      <c r="W91" s="173"/>
      <c r="X91" s="173"/>
      <c r="Y91" s="173"/>
      <c r="Z91" s="173"/>
      <c r="AA91" s="173"/>
      <c r="AB91" s="173"/>
      <c r="AC91" s="173"/>
      <c r="AD91" s="174"/>
      <c r="AE91" s="493"/>
      <c r="AF91" s="494"/>
      <c r="AG91" s="494"/>
      <c r="AH91" s="494"/>
      <c r="AI91" s="494"/>
      <c r="AJ91" s="494"/>
      <c r="AK91" s="494"/>
      <c r="AL91" s="494"/>
      <c r="AM91" s="494"/>
      <c r="AN91" s="494"/>
      <c r="AO91" s="495"/>
      <c r="AP91" s="441"/>
      <c r="AQ91" s="442"/>
      <c r="AR91" s="442"/>
      <c r="AS91" s="442"/>
      <c r="AT91" s="442"/>
      <c r="AU91" s="443"/>
      <c r="AV91" s="441"/>
      <c r="AW91" s="442"/>
      <c r="AX91" s="442"/>
      <c r="AY91" s="442"/>
      <c r="AZ91" s="442"/>
      <c r="BA91" s="443"/>
      <c r="BB91" s="441"/>
      <c r="BC91" s="442"/>
      <c r="BD91" s="442"/>
      <c r="BE91" s="442"/>
      <c r="BF91" s="442"/>
      <c r="BG91" s="443"/>
      <c r="BH91" s="488"/>
      <c r="BI91" s="488"/>
    </row>
    <row r="92" spans="1:61" ht="6" customHeight="1" x14ac:dyDescent="0.15">
      <c r="A92" s="467"/>
      <c r="B92" s="468"/>
      <c r="C92" s="237"/>
      <c r="D92" s="237"/>
      <c r="E92" s="237"/>
      <c r="F92" s="237"/>
      <c r="G92" s="237"/>
      <c r="H92" s="245"/>
      <c r="K92" s="186"/>
      <c r="L92" s="454"/>
      <c r="M92" s="454"/>
      <c r="N92" s="468" t="s">
        <v>557</v>
      </c>
      <c r="O92" s="454"/>
      <c r="P92" s="454"/>
      <c r="Q92" s="174"/>
      <c r="S92" s="177"/>
      <c r="T92" s="180"/>
      <c r="V92" s="186"/>
      <c r="W92" s="454"/>
      <c r="X92" s="454"/>
      <c r="Y92" s="468" t="s">
        <v>557</v>
      </c>
      <c r="Z92" s="454"/>
      <c r="AA92" s="454"/>
      <c r="AB92" s="174"/>
      <c r="AD92" s="177"/>
      <c r="AE92" s="496"/>
      <c r="AF92" s="497"/>
      <c r="AG92" s="497"/>
      <c r="AH92" s="497"/>
      <c r="AI92" s="497"/>
      <c r="AJ92" s="497"/>
      <c r="AK92" s="497"/>
      <c r="AL92" s="497"/>
      <c r="AM92" s="497"/>
      <c r="AN92" s="497"/>
      <c r="AO92" s="498"/>
      <c r="AP92" s="446"/>
      <c r="AQ92" s="444"/>
      <c r="AR92" s="444"/>
      <c r="AS92" s="444"/>
      <c r="AT92" s="444"/>
      <c r="AU92" s="447"/>
      <c r="AV92" s="446"/>
      <c r="AW92" s="444"/>
      <c r="AX92" s="444"/>
      <c r="AY92" s="444"/>
      <c r="AZ92" s="444"/>
      <c r="BA92" s="447"/>
      <c r="BB92" s="446"/>
      <c r="BC92" s="444"/>
      <c r="BD92" s="444"/>
      <c r="BE92" s="444"/>
      <c r="BF92" s="444"/>
      <c r="BG92" s="447"/>
      <c r="BH92" s="488"/>
      <c r="BI92" s="488"/>
    </row>
    <row r="93" spans="1:61" ht="6" customHeight="1" x14ac:dyDescent="0.15">
      <c r="A93" s="467" t="s">
        <v>248</v>
      </c>
      <c r="B93" s="468"/>
      <c r="C93" s="468"/>
      <c r="D93" s="468"/>
      <c r="E93" s="468"/>
      <c r="F93" s="468"/>
      <c r="G93" s="468"/>
      <c r="H93" s="469"/>
      <c r="I93" s="454"/>
      <c r="J93" s="470"/>
      <c r="K93" s="180"/>
      <c r="L93" s="454"/>
      <c r="M93" s="454"/>
      <c r="N93" s="468"/>
      <c r="O93" s="454"/>
      <c r="P93" s="454"/>
      <c r="Q93" s="177"/>
      <c r="R93" s="472"/>
      <c r="S93" s="470"/>
      <c r="T93" s="472"/>
      <c r="U93" s="470"/>
      <c r="V93" s="180"/>
      <c r="W93" s="454"/>
      <c r="X93" s="454"/>
      <c r="Y93" s="468"/>
      <c r="Z93" s="454"/>
      <c r="AA93" s="454"/>
      <c r="AB93" s="177"/>
      <c r="AC93" s="472"/>
      <c r="AD93" s="470"/>
      <c r="AE93" s="496"/>
      <c r="AF93" s="497"/>
      <c r="AG93" s="497"/>
      <c r="AH93" s="497"/>
      <c r="AI93" s="497"/>
      <c r="AJ93" s="497"/>
      <c r="AK93" s="497"/>
      <c r="AL93" s="497"/>
      <c r="AM93" s="497"/>
      <c r="AN93" s="497"/>
      <c r="AO93" s="498"/>
      <c r="AP93" s="472"/>
      <c r="AQ93" s="454"/>
      <c r="AR93" s="471"/>
      <c r="AS93" s="471"/>
      <c r="AT93" s="454"/>
      <c r="AU93" s="470"/>
      <c r="AV93" s="472"/>
      <c r="AW93" s="454"/>
      <c r="AX93" s="471"/>
      <c r="AY93" s="471"/>
      <c r="AZ93" s="454"/>
      <c r="BA93" s="470"/>
      <c r="BB93" s="473"/>
      <c r="BC93" s="474"/>
      <c r="BD93" s="471"/>
      <c r="BE93" s="471"/>
      <c r="BF93" s="474"/>
      <c r="BG93" s="479"/>
      <c r="BH93" s="488"/>
      <c r="BI93" s="488"/>
    </row>
    <row r="94" spans="1:61" ht="6" customHeight="1" x14ac:dyDescent="0.15">
      <c r="A94" s="467"/>
      <c r="B94" s="468"/>
      <c r="C94" s="468"/>
      <c r="D94" s="468"/>
      <c r="E94" s="468"/>
      <c r="F94" s="468"/>
      <c r="G94" s="468"/>
      <c r="H94" s="469"/>
      <c r="I94" s="454"/>
      <c r="J94" s="470"/>
      <c r="K94" s="180"/>
      <c r="L94" s="454"/>
      <c r="M94" s="454"/>
      <c r="N94" s="468" t="s">
        <v>557</v>
      </c>
      <c r="O94" s="454"/>
      <c r="P94" s="454"/>
      <c r="Q94" s="177"/>
      <c r="R94" s="472"/>
      <c r="S94" s="470"/>
      <c r="T94" s="472"/>
      <c r="U94" s="470"/>
      <c r="V94" s="180"/>
      <c r="W94" s="454"/>
      <c r="X94" s="454"/>
      <c r="Y94" s="468" t="s">
        <v>557</v>
      </c>
      <c r="Z94" s="454"/>
      <c r="AA94" s="454"/>
      <c r="AB94" s="177"/>
      <c r="AC94" s="472"/>
      <c r="AD94" s="470"/>
      <c r="AE94" s="496"/>
      <c r="AF94" s="497"/>
      <c r="AG94" s="497"/>
      <c r="AH94" s="497"/>
      <c r="AI94" s="497"/>
      <c r="AJ94" s="497"/>
      <c r="AK94" s="497"/>
      <c r="AL94" s="497"/>
      <c r="AM94" s="497"/>
      <c r="AN94" s="497"/>
      <c r="AO94" s="498"/>
      <c r="AP94" s="472"/>
      <c r="AQ94" s="454"/>
      <c r="AR94" s="471"/>
      <c r="AS94" s="471"/>
      <c r="AT94" s="454"/>
      <c r="AU94" s="470"/>
      <c r="AV94" s="472"/>
      <c r="AW94" s="454"/>
      <c r="AX94" s="471"/>
      <c r="AY94" s="471"/>
      <c r="AZ94" s="454"/>
      <c r="BA94" s="470"/>
      <c r="BB94" s="473"/>
      <c r="BC94" s="474"/>
      <c r="BD94" s="471"/>
      <c r="BE94" s="471"/>
      <c r="BF94" s="474"/>
      <c r="BG94" s="479"/>
      <c r="BH94" s="488"/>
      <c r="BI94" s="488"/>
    </row>
    <row r="95" spans="1:61" ht="6" customHeight="1" x14ac:dyDescent="0.15">
      <c r="A95" s="467"/>
      <c r="B95" s="468"/>
      <c r="C95" s="468"/>
      <c r="D95" s="468"/>
      <c r="E95" s="468"/>
      <c r="F95" s="468"/>
      <c r="G95" s="468"/>
      <c r="H95" s="469"/>
      <c r="I95" s="454"/>
      <c r="J95" s="470"/>
      <c r="K95" s="180"/>
      <c r="L95" s="454"/>
      <c r="M95" s="454"/>
      <c r="N95" s="468"/>
      <c r="O95" s="454"/>
      <c r="P95" s="454"/>
      <c r="Q95" s="177"/>
      <c r="R95" s="472"/>
      <c r="S95" s="470"/>
      <c r="T95" s="472"/>
      <c r="U95" s="470"/>
      <c r="V95" s="180"/>
      <c r="W95" s="454"/>
      <c r="X95" s="454"/>
      <c r="Y95" s="468"/>
      <c r="Z95" s="454"/>
      <c r="AA95" s="454"/>
      <c r="AB95" s="177"/>
      <c r="AC95" s="472"/>
      <c r="AD95" s="470"/>
      <c r="AE95" s="496"/>
      <c r="AF95" s="497"/>
      <c r="AG95" s="497"/>
      <c r="AH95" s="497"/>
      <c r="AI95" s="497"/>
      <c r="AJ95" s="497"/>
      <c r="AK95" s="497"/>
      <c r="AL95" s="497"/>
      <c r="AM95" s="497"/>
      <c r="AN95" s="497"/>
      <c r="AO95" s="498"/>
      <c r="AP95" s="446"/>
      <c r="AQ95" s="444"/>
      <c r="AR95" s="444"/>
      <c r="AS95" s="444"/>
      <c r="AT95" s="444"/>
      <c r="AU95" s="447"/>
      <c r="AV95" s="446"/>
      <c r="AW95" s="444"/>
      <c r="AX95" s="444"/>
      <c r="AY95" s="444"/>
      <c r="AZ95" s="444"/>
      <c r="BA95" s="447"/>
      <c r="BB95" s="446"/>
      <c r="BC95" s="444"/>
      <c r="BD95" s="444"/>
      <c r="BE95" s="444"/>
      <c r="BF95" s="444"/>
      <c r="BG95" s="447"/>
      <c r="BH95" s="488"/>
      <c r="BI95" s="488"/>
    </row>
    <row r="96" spans="1:61" ht="6" customHeight="1" x14ac:dyDescent="0.15">
      <c r="A96" s="467"/>
      <c r="B96" s="468"/>
      <c r="C96" s="468"/>
      <c r="D96" s="468"/>
      <c r="E96" s="468"/>
      <c r="F96" s="468"/>
      <c r="G96" s="468"/>
      <c r="H96" s="469"/>
      <c r="I96" s="454"/>
      <c r="J96" s="470"/>
      <c r="K96" s="180"/>
      <c r="L96" s="454"/>
      <c r="M96" s="454"/>
      <c r="N96" s="468" t="s">
        <v>557</v>
      </c>
      <c r="O96" s="454"/>
      <c r="P96" s="454"/>
      <c r="Q96" s="177"/>
      <c r="R96" s="472"/>
      <c r="S96" s="470"/>
      <c r="T96" s="472"/>
      <c r="U96" s="470"/>
      <c r="V96" s="180"/>
      <c r="W96" s="454"/>
      <c r="X96" s="454"/>
      <c r="Y96" s="468" t="s">
        <v>557</v>
      </c>
      <c r="Z96" s="454"/>
      <c r="AA96" s="454"/>
      <c r="AB96" s="177"/>
      <c r="AC96" s="472"/>
      <c r="AD96" s="470"/>
      <c r="AE96" s="496"/>
      <c r="AF96" s="497"/>
      <c r="AG96" s="497"/>
      <c r="AH96" s="497"/>
      <c r="AI96" s="497"/>
      <c r="AJ96" s="497"/>
      <c r="AK96" s="497"/>
      <c r="AL96" s="497"/>
      <c r="AM96" s="497"/>
      <c r="AN96" s="497"/>
      <c r="AO96" s="498"/>
      <c r="AP96" s="475"/>
      <c r="AQ96" s="476"/>
      <c r="AR96" s="476"/>
      <c r="AS96" s="476"/>
      <c r="AT96" s="476"/>
      <c r="AU96" s="477"/>
      <c r="AV96" s="475"/>
      <c r="AW96" s="476"/>
      <c r="AX96" s="476"/>
      <c r="AY96" s="476"/>
      <c r="AZ96" s="476"/>
      <c r="BA96" s="477"/>
      <c r="BB96" s="475"/>
      <c r="BC96" s="476"/>
      <c r="BD96" s="476"/>
      <c r="BE96" s="476"/>
      <c r="BF96" s="476"/>
      <c r="BG96" s="477"/>
      <c r="BH96" s="488"/>
      <c r="BI96" s="488"/>
    </row>
    <row r="97" spans="1:67" ht="6" customHeight="1" x14ac:dyDescent="0.15">
      <c r="A97" s="246"/>
      <c r="B97" s="237"/>
      <c r="C97" s="237"/>
      <c r="D97" s="237"/>
      <c r="E97" s="237"/>
      <c r="F97" s="237"/>
      <c r="G97" s="237"/>
      <c r="H97" s="245"/>
      <c r="K97" s="196"/>
      <c r="L97" s="454"/>
      <c r="M97" s="454"/>
      <c r="N97" s="468"/>
      <c r="O97" s="454"/>
      <c r="P97" s="454"/>
      <c r="Q97" s="197"/>
      <c r="S97" s="177"/>
      <c r="T97" s="180"/>
      <c r="V97" s="196"/>
      <c r="W97" s="454"/>
      <c r="X97" s="454"/>
      <c r="Y97" s="468"/>
      <c r="Z97" s="454"/>
      <c r="AA97" s="454"/>
      <c r="AB97" s="197"/>
      <c r="AD97" s="177"/>
      <c r="AE97" s="496"/>
      <c r="AF97" s="497"/>
      <c r="AG97" s="497"/>
      <c r="AH97" s="497"/>
      <c r="AI97" s="497"/>
      <c r="AJ97" s="497"/>
      <c r="AK97" s="497"/>
      <c r="AL97" s="497"/>
      <c r="AM97" s="497"/>
      <c r="AN97" s="497"/>
      <c r="AO97" s="498"/>
      <c r="AP97" s="455"/>
      <c r="AQ97" s="483"/>
      <c r="AR97" s="483"/>
      <c r="AS97" s="483"/>
      <c r="AT97" s="483"/>
      <c r="AU97" s="484"/>
      <c r="AV97" s="448"/>
      <c r="AW97" s="456"/>
      <c r="AX97" s="456"/>
      <c r="AY97" s="456"/>
      <c r="AZ97" s="456"/>
      <c r="BA97" s="457"/>
      <c r="BB97" s="448"/>
      <c r="BC97" s="456"/>
      <c r="BD97" s="456"/>
      <c r="BE97" s="456"/>
      <c r="BF97" s="456"/>
      <c r="BG97" s="457"/>
      <c r="BH97" s="488"/>
      <c r="BI97" s="488"/>
    </row>
    <row r="98" spans="1:67" ht="6" customHeight="1" x14ac:dyDescent="0.15">
      <c r="A98" s="247"/>
      <c r="B98" s="241"/>
      <c r="C98" s="241"/>
      <c r="D98" s="241"/>
      <c r="E98" s="241"/>
      <c r="F98" s="241"/>
      <c r="G98" s="241"/>
      <c r="H98" s="248"/>
      <c r="I98" s="203"/>
      <c r="J98" s="203"/>
      <c r="K98" s="203"/>
      <c r="L98" s="203"/>
      <c r="M98" s="203"/>
      <c r="N98" s="203"/>
      <c r="O98" s="203"/>
      <c r="P98" s="203"/>
      <c r="Q98" s="203"/>
      <c r="R98" s="203"/>
      <c r="S98" s="197"/>
      <c r="T98" s="196"/>
      <c r="U98" s="203"/>
      <c r="V98" s="203"/>
      <c r="W98" s="203"/>
      <c r="X98" s="203"/>
      <c r="Y98" s="203"/>
      <c r="Z98" s="203"/>
      <c r="AA98" s="203"/>
      <c r="AB98" s="203"/>
      <c r="AC98" s="203"/>
      <c r="AD98" s="197"/>
      <c r="AE98" s="499"/>
      <c r="AF98" s="500"/>
      <c r="AG98" s="500"/>
      <c r="AH98" s="500"/>
      <c r="AI98" s="500"/>
      <c r="AJ98" s="500"/>
      <c r="AK98" s="500"/>
      <c r="AL98" s="500"/>
      <c r="AM98" s="500"/>
      <c r="AN98" s="500"/>
      <c r="AO98" s="501"/>
      <c r="AP98" s="485"/>
      <c r="AQ98" s="486"/>
      <c r="AR98" s="486"/>
      <c r="AS98" s="486"/>
      <c r="AT98" s="486"/>
      <c r="AU98" s="487"/>
      <c r="AV98" s="458"/>
      <c r="AW98" s="459"/>
      <c r="AX98" s="459"/>
      <c r="AY98" s="459"/>
      <c r="AZ98" s="459"/>
      <c r="BA98" s="460"/>
      <c r="BB98" s="458"/>
      <c r="BC98" s="459"/>
      <c r="BD98" s="459"/>
      <c r="BE98" s="459"/>
      <c r="BF98" s="459"/>
      <c r="BG98" s="460"/>
      <c r="BH98" s="488"/>
      <c r="BI98" s="488"/>
    </row>
    <row r="99" spans="1:67" ht="9.9499999999999993" customHeight="1" x14ac:dyDescent="0.15"/>
    <row r="100" spans="1:67" ht="9.9499999999999993" customHeight="1" x14ac:dyDescent="0.15"/>
    <row r="101" spans="1:67" ht="9.9499999999999993" customHeight="1" x14ac:dyDescent="0.15">
      <c r="A101" s="554" t="s">
        <v>592</v>
      </c>
      <c r="B101" s="554"/>
      <c r="C101" s="554"/>
      <c r="D101" s="554"/>
      <c r="E101" s="554"/>
      <c r="F101" s="554"/>
      <c r="G101" s="554"/>
      <c r="H101" s="554"/>
      <c r="I101" s="554"/>
      <c r="J101" s="554"/>
      <c r="K101" s="554"/>
      <c r="L101" s="554"/>
      <c r="M101" s="554"/>
      <c r="N101" s="554"/>
      <c r="O101" s="554"/>
      <c r="P101" s="554"/>
      <c r="Q101" s="554"/>
      <c r="R101" s="554"/>
      <c r="S101" s="554"/>
      <c r="T101" s="554"/>
      <c r="U101" s="554"/>
      <c r="V101" s="554"/>
      <c r="W101" s="554"/>
      <c r="X101" s="554"/>
      <c r="Y101" s="554"/>
      <c r="Z101" s="554"/>
      <c r="AA101" s="554"/>
      <c r="AB101" s="554"/>
      <c r="AC101" s="554"/>
      <c r="AD101" s="554"/>
      <c r="AG101" s="237"/>
      <c r="AH101" s="237"/>
      <c r="AI101" s="237"/>
      <c r="AJ101" s="237"/>
      <c r="AK101" s="237"/>
      <c r="AL101" s="554" t="s">
        <v>593</v>
      </c>
      <c r="AM101" s="554"/>
      <c r="AN101" s="554"/>
      <c r="AO101" s="554"/>
      <c r="AP101" s="554"/>
      <c r="AQ101" s="554"/>
      <c r="AR101" s="554"/>
      <c r="AS101" s="554"/>
      <c r="AT101" s="554"/>
      <c r="AU101" s="554"/>
      <c r="AV101" s="554"/>
      <c r="AW101" s="554"/>
      <c r="AX101" s="554"/>
      <c r="AY101" s="554"/>
      <c r="AZ101" s="554"/>
      <c r="BA101" s="554"/>
      <c r="BB101" s="554"/>
      <c r="BC101" s="554"/>
      <c r="BD101" s="554"/>
      <c r="BE101" s="554"/>
      <c r="BF101" s="554"/>
      <c r="BG101" s="554"/>
      <c r="BH101" s="554"/>
      <c r="BI101" s="554"/>
      <c r="BJ101" s="554"/>
      <c r="BK101" s="554"/>
      <c r="BL101" s="554"/>
      <c r="BM101" s="554"/>
      <c r="BN101" s="554"/>
      <c r="BO101" s="554"/>
    </row>
    <row r="102" spans="1:67" ht="9.9499999999999993" customHeight="1" x14ac:dyDescent="0.15">
      <c r="A102" s="554"/>
      <c r="B102" s="554"/>
      <c r="C102" s="554"/>
      <c r="D102" s="554"/>
      <c r="E102" s="554"/>
      <c r="F102" s="554"/>
      <c r="G102" s="554"/>
      <c r="H102" s="554"/>
      <c r="I102" s="554"/>
      <c r="J102" s="554"/>
      <c r="K102" s="554"/>
      <c r="L102" s="554"/>
      <c r="M102" s="554"/>
      <c r="N102" s="554"/>
      <c r="O102" s="554"/>
      <c r="P102" s="554"/>
      <c r="Q102" s="554"/>
      <c r="R102" s="554"/>
      <c r="S102" s="554"/>
      <c r="T102" s="554"/>
      <c r="U102" s="554"/>
      <c r="V102" s="554"/>
      <c r="W102" s="554"/>
      <c r="X102" s="554"/>
      <c r="Y102" s="554"/>
      <c r="Z102" s="554"/>
      <c r="AA102" s="554"/>
      <c r="AB102" s="554"/>
      <c r="AC102" s="554"/>
      <c r="AD102" s="554"/>
      <c r="AG102" s="237"/>
      <c r="AH102" s="237"/>
      <c r="AI102" s="237"/>
      <c r="AJ102" s="237"/>
      <c r="AK102" s="237"/>
      <c r="AL102" s="554"/>
      <c r="AM102" s="554"/>
      <c r="AN102" s="554"/>
      <c r="AO102" s="554"/>
      <c r="AP102" s="554"/>
      <c r="AQ102" s="554"/>
      <c r="AR102" s="554"/>
      <c r="AS102" s="554"/>
      <c r="AT102" s="554"/>
      <c r="AU102" s="554"/>
      <c r="AV102" s="554"/>
      <c r="AW102" s="554"/>
      <c r="AX102" s="554"/>
      <c r="AY102" s="554"/>
      <c r="AZ102" s="554"/>
      <c r="BA102" s="554"/>
      <c r="BB102" s="554"/>
      <c r="BC102" s="554"/>
      <c r="BD102" s="554"/>
      <c r="BE102" s="554"/>
      <c r="BF102" s="554"/>
      <c r="BG102" s="554"/>
      <c r="BH102" s="554"/>
      <c r="BI102" s="554"/>
      <c r="BJ102" s="554"/>
      <c r="BK102" s="554"/>
      <c r="BL102" s="554"/>
      <c r="BM102" s="554"/>
      <c r="BN102" s="554"/>
      <c r="BO102" s="554"/>
    </row>
    <row r="103" spans="1:67" ht="9.9499999999999993" customHeight="1" x14ac:dyDescent="0.15">
      <c r="A103" s="554"/>
      <c r="B103" s="554"/>
      <c r="C103" s="554"/>
      <c r="D103" s="554"/>
      <c r="E103" s="554"/>
      <c r="F103" s="554"/>
      <c r="G103" s="554"/>
      <c r="H103" s="554"/>
      <c r="I103" s="554"/>
      <c r="J103" s="554"/>
      <c r="K103" s="554"/>
      <c r="L103" s="554"/>
      <c r="M103" s="554"/>
      <c r="N103" s="554"/>
      <c r="O103" s="554"/>
      <c r="P103" s="554"/>
      <c r="Q103" s="554"/>
      <c r="R103" s="554"/>
      <c r="S103" s="554"/>
      <c r="T103" s="554"/>
      <c r="U103" s="554"/>
      <c r="V103" s="554"/>
      <c r="W103" s="554"/>
      <c r="X103" s="554"/>
      <c r="Y103" s="554"/>
      <c r="Z103" s="554"/>
      <c r="AA103" s="554"/>
      <c r="AB103" s="554"/>
      <c r="AC103" s="554"/>
      <c r="AD103" s="554"/>
      <c r="AG103" s="237"/>
      <c r="AH103" s="237"/>
      <c r="AI103" s="237"/>
      <c r="AJ103" s="237"/>
      <c r="AK103" s="237"/>
      <c r="AL103" s="554"/>
      <c r="AM103" s="554"/>
      <c r="AN103" s="554"/>
      <c r="AO103" s="554"/>
      <c r="AP103" s="554"/>
      <c r="AQ103" s="554"/>
      <c r="AR103" s="554"/>
      <c r="AS103" s="554"/>
      <c r="AT103" s="554"/>
      <c r="AU103" s="554"/>
      <c r="AV103" s="554"/>
      <c r="AW103" s="554"/>
      <c r="AX103" s="554"/>
      <c r="AY103" s="554"/>
      <c r="AZ103" s="554"/>
      <c r="BA103" s="554"/>
      <c r="BB103" s="554"/>
      <c r="BC103" s="554"/>
      <c r="BD103" s="554"/>
      <c r="BE103" s="554"/>
      <c r="BF103" s="554"/>
      <c r="BG103" s="554"/>
      <c r="BH103" s="554"/>
      <c r="BI103" s="554"/>
      <c r="BJ103" s="554"/>
      <c r="BK103" s="554"/>
      <c r="BL103" s="554"/>
      <c r="BM103" s="554"/>
      <c r="BN103" s="554"/>
      <c r="BO103" s="554"/>
    </row>
    <row r="104" spans="1:67" ht="9.9499999999999993" customHeight="1" x14ac:dyDescent="0.15">
      <c r="A104" s="237"/>
      <c r="B104" s="237"/>
      <c r="C104" s="237"/>
      <c r="D104" s="237"/>
      <c r="E104" s="237"/>
      <c r="F104" s="237"/>
      <c r="G104" s="237"/>
      <c r="H104" s="237"/>
      <c r="I104" s="242"/>
      <c r="J104" s="242"/>
      <c r="K104" s="242"/>
      <c r="L104" s="242"/>
      <c r="M104" s="242"/>
      <c r="N104" s="242"/>
      <c r="O104" s="242"/>
      <c r="P104" s="242"/>
      <c r="Q104" s="242"/>
      <c r="R104" s="242"/>
      <c r="S104" s="242"/>
      <c r="T104" s="242"/>
      <c r="U104" s="242"/>
      <c r="V104" s="242"/>
      <c r="W104" s="242"/>
      <c r="X104" s="242"/>
      <c r="Y104" s="242"/>
      <c r="Z104" s="242"/>
      <c r="AA104" s="242"/>
      <c r="AB104" s="242"/>
      <c r="AC104" s="242"/>
      <c r="AD104" s="242"/>
      <c r="AG104" s="237"/>
      <c r="AH104" s="237"/>
      <c r="AI104" s="237"/>
      <c r="AJ104" s="237"/>
      <c r="AK104" s="237"/>
      <c r="AL104" s="237"/>
      <c r="AM104" s="237"/>
      <c r="AN104" s="237"/>
      <c r="AO104" s="237"/>
      <c r="AP104" s="237"/>
      <c r="AQ104" s="237"/>
      <c r="AR104" s="237"/>
      <c r="AS104" s="237"/>
      <c r="AT104" s="237"/>
      <c r="AU104" s="237"/>
      <c r="AV104" s="237"/>
      <c r="AW104" s="237"/>
      <c r="AX104" s="237"/>
      <c r="AY104" s="237"/>
      <c r="AZ104" s="237"/>
      <c r="BA104" s="237"/>
      <c r="BB104" s="237"/>
      <c r="BC104" s="237"/>
      <c r="BD104" s="237"/>
      <c r="BE104" s="237"/>
      <c r="BF104" s="237"/>
      <c r="BG104" s="237"/>
      <c r="BH104" s="237"/>
      <c r="BI104" s="237"/>
      <c r="BJ104" s="237"/>
      <c r="BK104" s="237"/>
      <c r="BL104" s="237"/>
      <c r="BM104" s="237"/>
      <c r="BN104" s="237"/>
      <c r="BO104" s="237"/>
    </row>
    <row r="105" spans="1:67" ht="9.9499999999999993" customHeight="1" x14ac:dyDescent="0.15">
      <c r="A105" s="555" t="s">
        <v>594</v>
      </c>
      <c r="B105" s="555"/>
      <c r="C105" s="555"/>
      <c r="D105" s="555"/>
      <c r="E105" s="555"/>
      <c r="F105" s="555"/>
      <c r="G105" s="555"/>
      <c r="H105" s="555"/>
      <c r="I105" s="556"/>
      <c r="J105" s="556"/>
      <c r="K105" s="556"/>
      <c r="L105" s="556"/>
      <c r="M105" s="556"/>
      <c r="N105" s="556"/>
      <c r="O105" s="556"/>
      <c r="P105" s="556"/>
      <c r="Q105" s="556"/>
      <c r="R105" s="556"/>
      <c r="S105" s="556"/>
      <c r="T105" s="556"/>
      <c r="U105" s="556"/>
      <c r="V105" s="556"/>
      <c r="W105" s="556"/>
      <c r="X105" s="556"/>
      <c r="Y105" s="556"/>
      <c r="Z105" s="556"/>
      <c r="AA105" s="556"/>
      <c r="AB105" s="556"/>
      <c r="AC105" s="556"/>
      <c r="AD105" s="556"/>
      <c r="AG105" s="237"/>
      <c r="AH105" s="237"/>
      <c r="AI105" s="237"/>
      <c r="AJ105" s="237"/>
      <c r="AK105" s="237"/>
      <c r="AL105" s="502" t="s">
        <v>594</v>
      </c>
      <c r="AM105" s="503"/>
      <c r="AN105" s="503"/>
      <c r="AO105" s="503"/>
      <c r="AP105" s="503"/>
      <c r="AQ105" s="503"/>
      <c r="AR105" s="503"/>
      <c r="AS105" s="538"/>
      <c r="AT105" s="548"/>
      <c r="AU105" s="549"/>
      <c r="AV105" s="549"/>
      <c r="AW105" s="549"/>
      <c r="AX105" s="549"/>
      <c r="AY105" s="549"/>
      <c r="AZ105" s="549"/>
      <c r="BA105" s="549"/>
      <c r="BB105" s="549"/>
      <c r="BC105" s="549"/>
      <c r="BD105" s="549"/>
      <c r="BE105" s="549"/>
      <c r="BF105" s="549"/>
      <c r="BG105" s="549"/>
      <c r="BH105" s="549"/>
      <c r="BI105" s="549"/>
      <c r="BJ105" s="549"/>
      <c r="BK105" s="549"/>
      <c r="BL105" s="549"/>
      <c r="BM105" s="549"/>
      <c r="BN105" s="549"/>
      <c r="BO105" s="550"/>
    </row>
    <row r="106" spans="1:67" ht="9.9499999999999993" customHeight="1" x14ac:dyDescent="0.15">
      <c r="A106" s="555"/>
      <c r="B106" s="555"/>
      <c r="C106" s="555"/>
      <c r="D106" s="555"/>
      <c r="E106" s="555"/>
      <c r="F106" s="555"/>
      <c r="G106" s="555"/>
      <c r="H106" s="555"/>
      <c r="I106" s="556"/>
      <c r="J106" s="556"/>
      <c r="K106" s="556"/>
      <c r="L106" s="556"/>
      <c r="M106" s="556"/>
      <c r="N106" s="556"/>
      <c r="O106" s="556"/>
      <c r="P106" s="556"/>
      <c r="Q106" s="556"/>
      <c r="R106" s="556"/>
      <c r="S106" s="556"/>
      <c r="T106" s="556"/>
      <c r="U106" s="556"/>
      <c r="V106" s="556"/>
      <c r="W106" s="556"/>
      <c r="X106" s="556"/>
      <c r="Y106" s="556"/>
      <c r="Z106" s="556"/>
      <c r="AA106" s="556"/>
      <c r="AB106" s="556"/>
      <c r="AC106" s="556"/>
      <c r="AD106" s="556"/>
      <c r="AG106" s="237"/>
      <c r="AH106" s="237"/>
      <c r="AI106" s="237"/>
      <c r="AJ106" s="237"/>
      <c r="AK106" s="237"/>
      <c r="AL106" s="545"/>
      <c r="AM106" s="546"/>
      <c r="AN106" s="546"/>
      <c r="AO106" s="546"/>
      <c r="AP106" s="546"/>
      <c r="AQ106" s="546"/>
      <c r="AR106" s="546"/>
      <c r="AS106" s="547"/>
      <c r="AT106" s="551"/>
      <c r="AU106" s="552"/>
      <c r="AV106" s="552"/>
      <c r="AW106" s="552"/>
      <c r="AX106" s="552"/>
      <c r="AY106" s="552"/>
      <c r="AZ106" s="552"/>
      <c r="BA106" s="552"/>
      <c r="BB106" s="552"/>
      <c r="BC106" s="552"/>
      <c r="BD106" s="552"/>
      <c r="BE106" s="552"/>
      <c r="BF106" s="552"/>
      <c r="BG106" s="552"/>
      <c r="BH106" s="552"/>
      <c r="BI106" s="552"/>
      <c r="BJ106" s="552"/>
      <c r="BK106" s="552"/>
      <c r="BL106" s="552"/>
      <c r="BM106" s="552"/>
      <c r="BN106" s="552"/>
      <c r="BO106" s="553"/>
    </row>
    <row r="107" spans="1:67" ht="9.9499999999999993" customHeight="1" x14ac:dyDescent="0.15">
      <c r="A107" s="555" t="s">
        <v>595</v>
      </c>
      <c r="B107" s="555"/>
      <c r="C107" s="555"/>
      <c r="D107" s="555"/>
      <c r="E107" s="555"/>
      <c r="F107" s="555"/>
      <c r="G107" s="555"/>
      <c r="H107" s="555"/>
      <c r="I107" s="556"/>
      <c r="J107" s="556"/>
      <c r="K107" s="556"/>
      <c r="L107" s="556"/>
      <c r="M107" s="556"/>
      <c r="N107" s="556"/>
      <c r="O107" s="556"/>
      <c r="P107" s="556"/>
      <c r="Q107" s="556"/>
      <c r="R107" s="556"/>
      <c r="S107" s="556"/>
      <c r="T107" s="556"/>
      <c r="U107" s="556"/>
      <c r="V107" s="556"/>
      <c r="W107" s="556"/>
      <c r="X107" s="556"/>
      <c r="Y107" s="556"/>
      <c r="Z107" s="556"/>
      <c r="AA107" s="556"/>
      <c r="AB107" s="556"/>
      <c r="AC107" s="556"/>
      <c r="AD107" s="556"/>
      <c r="AG107" s="237"/>
      <c r="AH107" s="237"/>
      <c r="AI107" s="237"/>
      <c r="AJ107" s="237"/>
      <c r="AK107" s="237"/>
      <c r="AL107" s="502" t="s">
        <v>595</v>
      </c>
      <c r="AM107" s="503"/>
      <c r="AN107" s="503"/>
      <c r="AO107" s="503"/>
      <c r="AP107" s="503"/>
      <c r="AQ107" s="503"/>
      <c r="AR107" s="503"/>
      <c r="AS107" s="538"/>
      <c r="AT107" s="548"/>
      <c r="AU107" s="549"/>
      <c r="AV107" s="549"/>
      <c r="AW107" s="549"/>
      <c r="AX107" s="549"/>
      <c r="AY107" s="549"/>
      <c r="AZ107" s="549"/>
      <c r="BA107" s="549"/>
      <c r="BB107" s="549"/>
      <c r="BC107" s="549"/>
      <c r="BD107" s="549"/>
      <c r="BE107" s="549"/>
      <c r="BF107" s="549"/>
      <c r="BG107" s="549"/>
      <c r="BH107" s="549"/>
      <c r="BI107" s="549"/>
      <c r="BJ107" s="549"/>
      <c r="BK107" s="549"/>
      <c r="BL107" s="549"/>
      <c r="BM107" s="549"/>
      <c r="BN107" s="549"/>
      <c r="BO107" s="550"/>
    </row>
    <row r="108" spans="1:67" ht="9.9499999999999993" customHeight="1" x14ac:dyDescent="0.15">
      <c r="A108" s="555"/>
      <c r="B108" s="555"/>
      <c r="C108" s="555"/>
      <c r="D108" s="555"/>
      <c r="E108" s="555"/>
      <c r="F108" s="555"/>
      <c r="G108" s="555"/>
      <c r="H108" s="555"/>
      <c r="I108" s="556"/>
      <c r="J108" s="556"/>
      <c r="K108" s="556"/>
      <c r="L108" s="556"/>
      <c r="M108" s="556"/>
      <c r="N108" s="556"/>
      <c r="O108" s="556"/>
      <c r="P108" s="556"/>
      <c r="Q108" s="556"/>
      <c r="R108" s="556"/>
      <c r="S108" s="556"/>
      <c r="T108" s="556"/>
      <c r="U108" s="556"/>
      <c r="V108" s="556"/>
      <c r="W108" s="556"/>
      <c r="X108" s="556"/>
      <c r="Y108" s="556"/>
      <c r="Z108" s="556"/>
      <c r="AA108" s="556"/>
      <c r="AB108" s="556"/>
      <c r="AC108" s="556"/>
      <c r="AD108" s="556"/>
      <c r="AG108" s="237"/>
      <c r="AH108" s="237"/>
      <c r="AI108" s="237"/>
      <c r="AJ108" s="237"/>
      <c r="AK108" s="237"/>
      <c r="AL108" s="545"/>
      <c r="AM108" s="546"/>
      <c r="AN108" s="546"/>
      <c r="AO108" s="546"/>
      <c r="AP108" s="546"/>
      <c r="AQ108" s="546"/>
      <c r="AR108" s="546"/>
      <c r="AS108" s="547"/>
      <c r="AT108" s="551"/>
      <c r="AU108" s="552"/>
      <c r="AV108" s="552"/>
      <c r="AW108" s="552"/>
      <c r="AX108" s="552"/>
      <c r="AY108" s="552"/>
      <c r="AZ108" s="552"/>
      <c r="BA108" s="552"/>
      <c r="BB108" s="552"/>
      <c r="BC108" s="552"/>
      <c r="BD108" s="552"/>
      <c r="BE108" s="552"/>
      <c r="BF108" s="552"/>
      <c r="BG108" s="552"/>
      <c r="BH108" s="552"/>
      <c r="BI108" s="552"/>
      <c r="BJ108" s="552"/>
      <c r="BK108" s="552"/>
      <c r="BL108" s="552"/>
      <c r="BM108" s="552"/>
      <c r="BN108" s="552"/>
      <c r="BO108" s="553"/>
    </row>
    <row r="109" spans="1:67" ht="9.9499999999999993" customHeight="1" x14ac:dyDescent="0.15">
      <c r="A109" s="237"/>
      <c r="B109" s="237"/>
      <c r="C109" s="237"/>
      <c r="D109" s="237"/>
      <c r="E109" s="237"/>
      <c r="F109" s="237"/>
      <c r="G109" s="237"/>
      <c r="H109" s="237"/>
      <c r="I109" s="242"/>
      <c r="J109" s="242"/>
      <c r="K109" s="242"/>
      <c r="L109" s="242"/>
      <c r="M109" s="242"/>
      <c r="N109" s="242"/>
      <c r="O109" s="242"/>
      <c r="P109" s="242"/>
      <c r="Q109" s="242"/>
      <c r="R109" s="242"/>
      <c r="S109" s="242"/>
      <c r="T109" s="242"/>
      <c r="U109" s="242"/>
      <c r="V109" s="242"/>
      <c r="W109" s="242"/>
      <c r="X109" s="242"/>
      <c r="Y109" s="242"/>
      <c r="Z109" s="242"/>
      <c r="AA109" s="242"/>
      <c r="AB109" s="242"/>
      <c r="AC109" s="242"/>
      <c r="AD109" s="242"/>
      <c r="AL109" s="502" t="s">
        <v>596</v>
      </c>
      <c r="AM109" s="503"/>
      <c r="AN109" s="503"/>
      <c r="AO109" s="503"/>
      <c r="AP109" s="503"/>
      <c r="AQ109" s="503"/>
      <c r="AR109" s="503"/>
      <c r="AS109" s="538"/>
      <c r="AT109" s="548"/>
      <c r="AU109" s="549"/>
      <c r="AV109" s="549"/>
      <c r="AW109" s="549"/>
      <c r="AX109" s="549"/>
      <c r="AY109" s="549"/>
      <c r="AZ109" s="549"/>
      <c r="BA109" s="549"/>
      <c r="BB109" s="549"/>
      <c r="BC109" s="549"/>
      <c r="BD109" s="549"/>
      <c r="BE109" s="549"/>
      <c r="BF109" s="549"/>
      <c r="BG109" s="549"/>
      <c r="BH109" s="549"/>
      <c r="BI109" s="549"/>
      <c r="BJ109" s="549"/>
      <c r="BK109" s="549"/>
      <c r="BL109" s="549"/>
      <c r="BM109" s="549"/>
      <c r="BN109" s="549"/>
      <c r="BO109" s="550"/>
    </row>
    <row r="110" spans="1:67" ht="9.9499999999999993" customHeight="1" x14ac:dyDescent="0.15">
      <c r="A110" s="237"/>
      <c r="B110" s="237"/>
      <c r="C110" s="237"/>
      <c r="D110" s="237"/>
      <c r="E110" s="237"/>
      <c r="F110" s="237"/>
      <c r="G110" s="237"/>
      <c r="H110" s="237"/>
      <c r="I110" s="242"/>
      <c r="J110" s="242"/>
      <c r="K110" s="242"/>
      <c r="L110" s="242"/>
      <c r="M110" s="242"/>
      <c r="N110" s="242"/>
      <c r="O110" s="242"/>
      <c r="P110" s="242"/>
      <c r="Q110" s="242"/>
      <c r="R110" s="242"/>
      <c r="S110" s="242"/>
      <c r="T110" s="242"/>
      <c r="U110" s="242"/>
      <c r="V110" s="242"/>
      <c r="W110" s="242"/>
      <c r="X110" s="242"/>
      <c r="Y110" s="242"/>
      <c r="Z110" s="242"/>
      <c r="AA110" s="242"/>
      <c r="AB110" s="242"/>
      <c r="AC110" s="242"/>
      <c r="AD110" s="242"/>
      <c r="AL110" s="545"/>
      <c r="AM110" s="546"/>
      <c r="AN110" s="546"/>
      <c r="AO110" s="546"/>
      <c r="AP110" s="546"/>
      <c r="AQ110" s="546"/>
      <c r="AR110" s="546"/>
      <c r="AS110" s="547"/>
      <c r="AT110" s="551"/>
      <c r="AU110" s="552"/>
      <c r="AV110" s="552"/>
      <c r="AW110" s="552"/>
      <c r="AX110" s="552"/>
      <c r="AY110" s="552"/>
      <c r="AZ110" s="552"/>
      <c r="BA110" s="552"/>
      <c r="BB110" s="552"/>
      <c r="BC110" s="552"/>
      <c r="BD110" s="552"/>
      <c r="BE110" s="552"/>
      <c r="BF110" s="552"/>
      <c r="BG110" s="552"/>
      <c r="BH110" s="552"/>
      <c r="BI110" s="552"/>
      <c r="BJ110" s="552"/>
      <c r="BK110" s="552"/>
      <c r="BL110" s="552"/>
      <c r="BM110" s="552"/>
      <c r="BN110" s="552"/>
      <c r="BO110" s="553"/>
    </row>
    <row r="111" spans="1:67" ht="9.9499999999999993" customHeight="1" x14ac:dyDescent="0.15"/>
    <row r="112" spans="1:67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</sheetData>
  <protectedRanges>
    <protectedRange sqref="AC6:AD7 AN6:AO7 AY6:AZ7 BJ6:BK7 AN14:AO15 AY14:AZ15 BJ14:BK15 AY22:AZ23 BJ22:BK23 BJ30:BK31" name="範囲1"/>
    <protectedRange sqref="AN83:AO84 AC75:AD76 AN75:AO76" name="範囲1_1"/>
  </protectedRanges>
  <mergeCells count="792">
    <mergeCell ref="A1:H3"/>
    <mergeCell ref="I1:J2"/>
    <mergeCell ref="T1:U2"/>
    <mergeCell ref="AE1:AF2"/>
    <mergeCell ref="AP1:AQ2"/>
    <mergeCell ref="BA1:BB2"/>
    <mergeCell ref="GG1:GL5"/>
    <mergeCell ref="GM1:GN5"/>
    <mergeCell ref="I3:S5"/>
    <mergeCell ref="T3:AD5"/>
    <mergeCell ref="AE3:AO5"/>
    <mergeCell ref="AP3:AZ5"/>
    <mergeCell ref="BA3:BK5"/>
    <mergeCell ref="DW3:EF5"/>
    <mergeCell ref="EG3:EP5"/>
    <mergeCell ref="EQ3:EZ5"/>
    <mergeCell ref="EG1:EH2"/>
    <mergeCell ref="EQ1:ER2"/>
    <mergeCell ref="FA1:FB2"/>
    <mergeCell ref="FK1:FL2"/>
    <mergeCell ref="FU1:FZ5"/>
    <mergeCell ref="GA1:GF5"/>
    <mergeCell ref="FA3:FJ5"/>
    <mergeCell ref="FK3:FT5"/>
    <mergeCell ref="BL1:BQ5"/>
    <mergeCell ref="BR1:BW5"/>
    <mergeCell ref="BX1:CC5"/>
    <mergeCell ref="CD1:CE5"/>
    <mergeCell ref="DO1:DV3"/>
    <mergeCell ref="DW1:DX2"/>
    <mergeCell ref="A4:H5"/>
    <mergeCell ref="DO4:DV5"/>
    <mergeCell ref="A6:B7"/>
    <mergeCell ref="I6:S13"/>
    <mergeCell ref="AC6:AD7"/>
    <mergeCell ref="AN6:AO7"/>
    <mergeCell ref="AY6:AZ7"/>
    <mergeCell ref="BJ6:BK7"/>
    <mergeCell ref="BL6:BQ7"/>
    <mergeCell ref="BR6:BW7"/>
    <mergeCell ref="AH7:AI8"/>
    <mergeCell ref="AJ7:AJ8"/>
    <mergeCell ref="AK7:AL8"/>
    <mergeCell ref="BX6:CC7"/>
    <mergeCell ref="CD6:CE13"/>
    <mergeCell ref="DO6:DP7"/>
    <mergeCell ref="DW6:EF13"/>
    <mergeCell ref="A8:H11"/>
    <mergeCell ref="GM6:GN13"/>
    <mergeCell ref="GR6:GR9"/>
    <mergeCell ref="EJ7:EK8"/>
    <mergeCell ref="EL7:EM8"/>
    <mergeCell ref="ET7:EU8"/>
    <mergeCell ref="EV7:EW8"/>
    <mergeCell ref="BT8:BU9"/>
    <mergeCell ref="FD7:FE8"/>
    <mergeCell ref="FF7:FG8"/>
    <mergeCell ref="FN7:FO8"/>
    <mergeCell ref="FP7:FQ8"/>
    <mergeCell ref="GE8:GF9"/>
    <mergeCell ref="GG8:GH9"/>
    <mergeCell ref="GI8:GJ9"/>
    <mergeCell ref="GK8:GL9"/>
    <mergeCell ref="FS8:FT11"/>
    <mergeCell ref="FU8:FV9"/>
    <mergeCell ref="FW8:FX9"/>
    <mergeCell ref="FY8:FZ9"/>
    <mergeCell ref="GA8:GB9"/>
    <mergeCell ref="GC8:GD9"/>
    <mergeCell ref="EO8:EP11"/>
    <mergeCell ref="EQ8:ER11"/>
    <mergeCell ref="EY8:EZ11"/>
    <mergeCell ref="T8:U11"/>
    <mergeCell ref="AC8:AD11"/>
    <mergeCell ref="AE8:AF11"/>
    <mergeCell ref="AN8:AO11"/>
    <mergeCell ref="AP8:AQ11"/>
    <mergeCell ref="AS7:AT8"/>
    <mergeCell ref="AU7:AU8"/>
    <mergeCell ref="AV7:AW8"/>
    <mergeCell ref="BD7:BE8"/>
    <mergeCell ref="BJ8:BK11"/>
    <mergeCell ref="BF7:BF8"/>
    <mergeCell ref="BG7:BH8"/>
    <mergeCell ref="AY8:AZ11"/>
    <mergeCell ref="BA8:BB11"/>
    <mergeCell ref="AS9:AT10"/>
    <mergeCell ref="AU9:AU10"/>
    <mergeCell ref="W7:X8"/>
    <mergeCell ref="Y7:Y8"/>
    <mergeCell ref="Z7:AA8"/>
    <mergeCell ref="W9:X10"/>
    <mergeCell ref="Y9:Y10"/>
    <mergeCell ref="Z9:AA10"/>
    <mergeCell ref="AH9:AI10"/>
    <mergeCell ref="AJ9:AJ10"/>
    <mergeCell ref="AK9:AL10"/>
    <mergeCell ref="W11:X12"/>
    <mergeCell ref="Y11:Y12"/>
    <mergeCell ref="Z11:AA12"/>
    <mergeCell ref="AH11:AI12"/>
    <mergeCell ref="AJ11:AJ12"/>
    <mergeCell ref="AV9:AW10"/>
    <mergeCell ref="BD9:BE10"/>
    <mergeCell ref="BF9:BF10"/>
    <mergeCell ref="BG9:BH10"/>
    <mergeCell ref="AU11:AU12"/>
    <mergeCell ref="AV11:AW12"/>
    <mergeCell ref="BD11:BE12"/>
    <mergeCell ref="BF11:BF12"/>
    <mergeCell ref="FN9:FO10"/>
    <mergeCell ref="FP9:FQ10"/>
    <mergeCell ref="BL10:BQ11"/>
    <mergeCell ref="BR10:BW11"/>
    <mergeCell ref="BX10:CC11"/>
    <mergeCell ref="EJ9:EK10"/>
    <mergeCell ref="EL9:EM10"/>
    <mergeCell ref="FD9:FE10"/>
    <mergeCell ref="FF9:FG10"/>
    <mergeCell ref="BV8:BW9"/>
    <mergeCell ref="BX8:BY9"/>
    <mergeCell ref="BZ8:CA9"/>
    <mergeCell ref="CB8:CC9"/>
    <mergeCell ref="DO8:DV11"/>
    <mergeCell ref="EG8:EH11"/>
    <mergeCell ref="BL8:BM9"/>
    <mergeCell ref="BN8:BO9"/>
    <mergeCell ref="BP8:BQ9"/>
    <mergeCell ref="BR8:BS9"/>
    <mergeCell ref="FA8:FB11"/>
    <mergeCell ref="FI8:FJ11"/>
    <mergeCell ref="FK8:FL11"/>
    <mergeCell ref="ET9:EU10"/>
    <mergeCell ref="EV9:EW10"/>
    <mergeCell ref="FU12:FZ13"/>
    <mergeCell ref="GA12:GF13"/>
    <mergeCell ref="GG12:GL13"/>
    <mergeCell ref="GR12:GR15"/>
    <mergeCell ref="A14:B15"/>
    <mergeCell ref="T14:AD21"/>
    <mergeCell ref="AN14:AO15"/>
    <mergeCell ref="AY14:AZ15"/>
    <mergeCell ref="BJ14:BK15"/>
    <mergeCell ref="BL14:BQ15"/>
    <mergeCell ref="FF11:FG12"/>
    <mergeCell ref="FN11:FO12"/>
    <mergeCell ref="FP11:FQ12"/>
    <mergeCell ref="BL12:BQ13"/>
    <mergeCell ref="BR12:BW13"/>
    <mergeCell ref="BX12:CC13"/>
    <mergeCell ref="BG11:BH12"/>
    <mergeCell ref="EJ11:EK12"/>
    <mergeCell ref="EL11:EM12"/>
    <mergeCell ref="ET11:EU12"/>
    <mergeCell ref="EV11:EW12"/>
    <mergeCell ref="FD11:FE12"/>
    <mergeCell ref="AK11:AL12"/>
    <mergeCell ref="AS11:AT12"/>
    <mergeCell ref="GM14:GN21"/>
    <mergeCell ref="DZ15:EA16"/>
    <mergeCell ref="EB15:EC16"/>
    <mergeCell ref="ET15:EU16"/>
    <mergeCell ref="EV15:EW16"/>
    <mergeCell ref="FS16:FT19"/>
    <mergeCell ref="FU16:FV17"/>
    <mergeCell ref="FW16:FX17"/>
    <mergeCell ref="EE16:EF19"/>
    <mergeCell ref="EQ16:ER19"/>
    <mergeCell ref="EY16:EZ19"/>
    <mergeCell ref="FA16:FB19"/>
    <mergeCell ref="FI16:FJ19"/>
    <mergeCell ref="FK16:FL19"/>
    <mergeCell ref="ET17:EU18"/>
    <mergeCell ref="EV17:EW18"/>
    <mergeCell ref="FD17:FE18"/>
    <mergeCell ref="FF17:FG18"/>
    <mergeCell ref="N15:N16"/>
    <mergeCell ref="O15:P16"/>
    <mergeCell ref="AH15:AI16"/>
    <mergeCell ref="AJ15:AJ16"/>
    <mergeCell ref="AK15:AL16"/>
    <mergeCell ref="BR14:BW15"/>
    <mergeCell ref="BX14:CC15"/>
    <mergeCell ref="CD14:CE21"/>
    <mergeCell ref="DO14:DP15"/>
    <mergeCell ref="BV16:BW17"/>
    <mergeCell ref="A16:H19"/>
    <mergeCell ref="I16:J19"/>
    <mergeCell ref="R16:S19"/>
    <mergeCell ref="AE16:AF19"/>
    <mergeCell ref="AN16:AO19"/>
    <mergeCell ref="AP16:AQ19"/>
    <mergeCell ref="AS15:AT16"/>
    <mergeCell ref="AU15:AU16"/>
    <mergeCell ref="AV15:AW16"/>
    <mergeCell ref="L17:M18"/>
    <mergeCell ref="N17:N18"/>
    <mergeCell ref="O17:P18"/>
    <mergeCell ref="AH17:AI18"/>
    <mergeCell ref="AJ17:AJ18"/>
    <mergeCell ref="AK17:AL18"/>
    <mergeCell ref="L19:M20"/>
    <mergeCell ref="N19:N20"/>
    <mergeCell ref="O19:P20"/>
    <mergeCell ref="AH19:AI20"/>
    <mergeCell ref="AJ19:AJ20"/>
    <mergeCell ref="AK19:AL20"/>
    <mergeCell ref="AS17:AT18"/>
    <mergeCell ref="AU17:AU18"/>
    <mergeCell ref="L15:M16"/>
    <mergeCell ref="BZ16:CA17"/>
    <mergeCell ref="CB16:CC17"/>
    <mergeCell ref="DO16:DV19"/>
    <mergeCell ref="AV17:AW18"/>
    <mergeCell ref="BD17:BE18"/>
    <mergeCell ref="BF17:BF18"/>
    <mergeCell ref="BG17:BH18"/>
    <mergeCell ref="DZ17:EA18"/>
    <mergeCell ref="BD15:BE16"/>
    <mergeCell ref="BF15:BF16"/>
    <mergeCell ref="BG15:BH16"/>
    <mergeCell ref="AY16:AZ19"/>
    <mergeCell ref="BA16:BB19"/>
    <mergeCell ref="EB17:EC18"/>
    <mergeCell ref="GE16:GF17"/>
    <mergeCell ref="GG16:GH17"/>
    <mergeCell ref="GI16:GJ17"/>
    <mergeCell ref="FY16:FZ17"/>
    <mergeCell ref="GA16:GB17"/>
    <mergeCell ref="GC16:GD17"/>
    <mergeCell ref="DW16:DX19"/>
    <mergeCell ref="BJ16:BK19"/>
    <mergeCell ref="BL16:BM17"/>
    <mergeCell ref="BN16:BO17"/>
    <mergeCell ref="BP16:BQ17"/>
    <mergeCell ref="BR16:BS17"/>
    <mergeCell ref="BT16:BU17"/>
    <mergeCell ref="FD15:FE16"/>
    <mergeCell ref="FF15:FG16"/>
    <mergeCell ref="FN15:FO16"/>
    <mergeCell ref="FP15:FQ16"/>
    <mergeCell ref="FN17:FO18"/>
    <mergeCell ref="FP17:FQ18"/>
    <mergeCell ref="BL18:BQ19"/>
    <mergeCell ref="BR18:BW19"/>
    <mergeCell ref="BX18:CC19"/>
    <mergeCell ref="BX16:BY17"/>
    <mergeCell ref="GR18:GR21"/>
    <mergeCell ref="DZ19:EA20"/>
    <mergeCell ref="EB19:EC20"/>
    <mergeCell ref="ET19:EU20"/>
    <mergeCell ref="EV19:EW20"/>
    <mergeCell ref="GK16:GL17"/>
    <mergeCell ref="A22:B23"/>
    <mergeCell ref="AE22:AO29"/>
    <mergeCell ref="AY22:AZ23"/>
    <mergeCell ref="BJ22:BK23"/>
    <mergeCell ref="BL22:BQ23"/>
    <mergeCell ref="BR22:BW23"/>
    <mergeCell ref="BX22:CC23"/>
    <mergeCell ref="FD19:FE20"/>
    <mergeCell ref="FF19:FG20"/>
    <mergeCell ref="BL20:BQ21"/>
    <mergeCell ref="BR20:BW21"/>
    <mergeCell ref="BX20:CC21"/>
    <mergeCell ref="AS19:AT20"/>
    <mergeCell ref="AU19:AU20"/>
    <mergeCell ref="AV19:AW20"/>
    <mergeCell ref="BD19:BE20"/>
    <mergeCell ref="BF19:BF20"/>
    <mergeCell ref="BG19:BH20"/>
    <mergeCell ref="FU20:FZ21"/>
    <mergeCell ref="GA20:GF21"/>
    <mergeCell ref="GG20:GL21"/>
    <mergeCell ref="FN19:FO20"/>
    <mergeCell ref="FP19:FQ20"/>
    <mergeCell ref="AS23:AT24"/>
    <mergeCell ref="AU23:AU24"/>
    <mergeCell ref="AV23:AW24"/>
    <mergeCell ref="BD23:BE24"/>
    <mergeCell ref="BF23:BF24"/>
    <mergeCell ref="BG23:BH24"/>
    <mergeCell ref="CD22:CE29"/>
    <mergeCell ref="DO22:DP23"/>
    <mergeCell ref="EQ22:EZ29"/>
    <mergeCell ref="BJ24:BK27"/>
    <mergeCell ref="BL24:BM25"/>
    <mergeCell ref="BN24:BO25"/>
    <mergeCell ref="EG14:EP21"/>
    <mergeCell ref="EE24:EF27"/>
    <mergeCell ref="EG24:EH27"/>
    <mergeCell ref="BD25:BE26"/>
    <mergeCell ref="BF25:BF26"/>
    <mergeCell ref="BG25:BH26"/>
    <mergeCell ref="GM22:GN29"/>
    <mergeCell ref="L23:M24"/>
    <mergeCell ref="N23:N24"/>
    <mergeCell ref="O23:P24"/>
    <mergeCell ref="W23:X24"/>
    <mergeCell ref="Y23:Y24"/>
    <mergeCell ref="Z23:AA24"/>
    <mergeCell ref="A24:H27"/>
    <mergeCell ref="I24:J27"/>
    <mergeCell ref="R24:S27"/>
    <mergeCell ref="T24:U27"/>
    <mergeCell ref="AC24:AD27"/>
    <mergeCell ref="AP24:AQ27"/>
    <mergeCell ref="AY24:AZ27"/>
    <mergeCell ref="BA24:BB27"/>
    <mergeCell ref="DZ23:EA24"/>
    <mergeCell ref="GR24:GR27"/>
    <mergeCell ref="L25:M26"/>
    <mergeCell ref="N25:N26"/>
    <mergeCell ref="O25:P26"/>
    <mergeCell ref="W25:X26"/>
    <mergeCell ref="Y25:Y26"/>
    <mergeCell ref="Z25:AA26"/>
    <mergeCell ref="AS25:AT26"/>
    <mergeCell ref="AU25:AU26"/>
    <mergeCell ref="AV25:AW26"/>
    <mergeCell ref="GA24:GB25"/>
    <mergeCell ref="GC24:GD25"/>
    <mergeCell ref="GE24:GF25"/>
    <mergeCell ref="GG24:GH25"/>
    <mergeCell ref="GI24:GJ25"/>
    <mergeCell ref="GK24:GL25"/>
    <mergeCell ref="FI24:FJ27"/>
    <mergeCell ref="FK24:FL27"/>
    <mergeCell ref="EL25:EM26"/>
    <mergeCell ref="FD25:FE26"/>
    <mergeCell ref="FF25:FG26"/>
    <mergeCell ref="BP24:BQ25"/>
    <mergeCell ref="BR24:BS25"/>
    <mergeCell ref="BT24:BU25"/>
    <mergeCell ref="BL26:BQ27"/>
    <mergeCell ref="BR26:BW27"/>
    <mergeCell ref="BX26:CC27"/>
    <mergeCell ref="DZ27:EA28"/>
    <mergeCell ref="EB27:EC28"/>
    <mergeCell ref="BV24:BW25"/>
    <mergeCell ref="BX24:BY25"/>
    <mergeCell ref="BZ24:CA25"/>
    <mergeCell ref="CB24:CC25"/>
    <mergeCell ref="DO24:DV27"/>
    <mergeCell ref="DW24:DX27"/>
    <mergeCell ref="BL28:BQ29"/>
    <mergeCell ref="BR28:BW29"/>
    <mergeCell ref="BX28:CC29"/>
    <mergeCell ref="DZ25:EA26"/>
    <mergeCell ref="EB25:EC26"/>
    <mergeCell ref="EB23:EC24"/>
    <mergeCell ref="AS27:AT28"/>
    <mergeCell ref="AU27:AU28"/>
    <mergeCell ref="AV27:AW28"/>
    <mergeCell ref="BD27:BE28"/>
    <mergeCell ref="BF27:BF28"/>
    <mergeCell ref="BG27:BH28"/>
    <mergeCell ref="L27:M28"/>
    <mergeCell ref="N27:N28"/>
    <mergeCell ref="O27:P28"/>
    <mergeCell ref="W27:X28"/>
    <mergeCell ref="Y27:Y28"/>
    <mergeCell ref="Z27:AA28"/>
    <mergeCell ref="FU28:FZ29"/>
    <mergeCell ref="GA28:GF29"/>
    <mergeCell ref="GG28:GL29"/>
    <mergeCell ref="EJ27:EK28"/>
    <mergeCell ref="EL27:EM28"/>
    <mergeCell ref="FD27:FE28"/>
    <mergeCell ref="FF27:FG28"/>
    <mergeCell ref="FN27:FO28"/>
    <mergeCell ref="FP27:FQ28"/>
    <mergeCell ref="FS24:FT27"/>
    <mergeCell ref="FU24:FV25"/>
    <mergeCell ref="FW24:FX25"/>
    <mergeCell ref="FY24:FZ25"/>
    <mergeCell ref="FN25:FO26"/>
    <mergeCell ref="FP25:FQ26"/>
    <mergeCell ref="EO24:EP27"/>
    <mergeCell ref="FA24:FB27"/>
    <mergeCell ref="EJ25:EK26"/>
    <mergeCell ref="FN23:FO24"/>
    <mergeCell ref="FP23:FQ24"/>
    <mergeCell ref="EJ23:EK24"/>
    <mergeCell ref="EL23:EM24"/>
    <mergeCell ref="FD23:FE24"/>
    <mergeCell ref="FF23:FG24"/>
    <mergeCell ref="A30:B31"/>
    <mergeCell ref="AP30:AZ37"/>
    <mergeCell ref="BJ30:BK31"/>
    <mergeCell ref="BL30:BQ31"/>
    <mergeCell ref="BR30:BW31"/>
    <mergeCell ref="BX30:CC31"/>
    <mergeCell ref="AH31:AI32"/>
    <mergeCell ref="AJ31:AJ32"/>
    <mergeCell ref="AK31:AL32"/>
    <mergeCell ref="BD31:BE32"/>
    <mergeCell ref="A32:H35"/>
    <mergeCell ref="I32:J35"/>
    <mergeCell ref="L33:M34"/>
    <mergeCell ref="N33:N34"/>
    <mergeCell ref="O33:P34"/>
    <mergeCell ref="W33:X34"/>
    <mergeCell ref="Y33:Y34"/>
    <mergeCell ref="Z33:AA34"/>
    <mergeCell ref="AH33:AI34"/>
    <mergeCell ref="AJ33:AJ34"/>
    <mergeCell ref="AH35:AI36"/>
    <mergeCell ref="AJ35:AJ36"/>
    <mergeCell ref="BD35:BE36"/>
    <mergeCell ref="BF35:BF36"/>
    <mergeCell ref="DO30:DP31"/>
    <mergeCell ref="FA30:FJ37"/>
    <mergeCell ref="GM30:GN37"/>
    <mergeCell ref="L31:M32"/>
    <mergeCell ref="N31:N32"/>
    <mergeCell ref="O31:P32"/>
    <mergeCell ref="W31:X32"/>
    <mergeCell ref="Y31:Y32"/>
    <mergeCell ref="Z31:AA32"/>
    <mergeCell ref="BL32:BM33"/>
    <mergeCell ref="BN32:BO33"/>
    <mergeCell ref="BP32:BQ33"/>
    <mergeCell ref="ET31:EU32"/>
    <mergeCell ref="EV31:EW32"/>
    <mergeCell ref="FN31:FO32"/>
    <mergeCell ref="FP31:FQ32"/>
    <mergeCell ref="R32:S35"/>
    <mergeCell ref="T32:U35"/>
    <mergeCell ref="AC32:AD35"/>
    <mergeCell ref="AE32:AF35"/>
    <mergeCell ref="BF31:BF32"/>
    <mergeCell ref="BG31:BH32"/>
    <mergeCell ref="DZ31:EA32"/>
    <mergeCell ref="EB31:EC32"/>
    <mergeCell ref="EJ31:EK32"/>
    <mergeCell ref="EL31:EM32"/>
    <mergeCell ref="BR32:BS33"/>
    <mergeCell ref="BT32:BU33"/>
    <mergeCell ref="BV32:BW33"/>
    <mergeCell ref="BX32:BY33"/>
    <mergeCell ref="CD30:CE37"/>
    <mergeCell ref="GI32:GJ33"/>
    <mergeCell ref="GK32:GL33"/>
    <mergeCell ref="FW32:FX33"/>
    <mergeCell ref="FY32:FZ33"/>
    <mergeCell ref="GA32:GB33"/>
    <mergeCell ref="GC32:GD33"/>
    <mergeCell ref="GE32:GF33"/>
    <mergeCell ref="GG32:GH33"/>
    <mergeCell ref="EO32:EP35"/>
    <mergeCell ref="EQ32:ER35"/>
    <mergeCell ref="EY32:EZ35"/>
    <mergeCell ref="FK32:FL35"/>
    <mergeCell ref="FS32:FT35"/>
    <mergeCell ref="FU32:FV33"/>
    <mergeCell ref="BZ32:CA33"/>
    <mergeCell ref="CB32:CC33"/>
    <mergeCell ref="EJ33:EK34"/>
    <mergeCell ref="EL33:EM34"/>
    <mergeCell ref="ET33:EU34"/>
    <mergeCell ref="EV33:EW34"/>
    <mergeCell ref="FN33:FO34"/>
    <mergeCell ref="FP33:FQ34"/>
    <mergeCell ref="AK33:AL34"/>
    <mergeCell ref="BD33:BE34"/>
    <mergeCell ref="BF33:BF34"/>
    <mergeCell ref="BG33:BH34"/>
    <mergeCell ref="DZ33:EA34"/>
    <mergeCell ref="EB33:EC34"/>
    <mergeCell ref="BL34:BQ35"/>
    <mergeCell ref="BR34:BW35"/>
    <mergeCell ref="BX34:CC35"/>
    <mergeCell ref="DZ35:EA36"/>
    <mergeCell ref="DO32:DV35"/>
    <mergeCell ref="DW32:DX35"/>
    <mergeCell ref="EE32:EF35"/>
    <mergeCell ref="EG32:EH35"/>
    <mergeCell ref="EB35:EC36"/>
    <mergeCell ref="AN32:AO35"/>
    <mergeCell ref="BA32:BB35"/>
    <mergeCell ref="BJ32:BK35"/>
    <mergeCell ref="AK35:AL36"/>
    <mergeCell ref="BG35:BH36"/>
    <mergeCell ref="L35:M36"/>
    <mergeCell ref="N35:N36"/>
    <mergeCell ref="O35:P36"/>
    <mergeCell ref="W35:X36"/>
    <mergeCell ref="Y35:Y36"/>
    <mergeCell ref="Z35:AA36"/>
    <mergeCell ref="BL36:BQ37"/>
    <mergeCell ref="BR36:BW37"/>
    <mergeCell ref="BX36:CC37"/>
    <mergeCell ref="FU36:FZ37"/>
    <mergeCell ref="GA36:GF37"/>
    <mergeCell ref="GG36:GL37"/>
    <mergeCell ref="EJ35:EK36"/>
    <mergeCell ref="EL35:EM36"/>
    <mergeCell ref="ET35:EU36"/>
    <mergeCell ref="EV35:EW36"/>
    <mergeCell ref="FN35:FO36"/>
    <mergeCell ref="FP35:FQ36"/>
    <mergeCell ref="GM38:GN45"/>
    <mergeCell ref="L39:M40"/>
    <mergeCell ref="N39:N40"/>
    <mergeCell ref="O39:P40"/>
    <mergeCell ref="W39:X40"/>
    <mergeCell ref="Y39:Y40"/>
    <mergeCell ref="Z39:AA40"/>
    <mergeCell ref="AH39:AI40"/>
    <mergeCell ref="A38:B39"/>
    <mergeCell ref="BA38:BK45"/>
    <mergeCell ref="BL38:BQ39"/>
    <mergeCell ref="BR38:BW39"/>
    <mergeCell ref="BX38:CC39"/>
    <mergeCell ref="CD38:CE45"/>
    <mergeCell ref="AJ39:AJ40"/>
    <mergeCell ref="AK39:AL40"/>
    <mergeCell ref="AS39:AT40"/>
    <mergeCell ref="AU39:AU40"/>
    <mergeCell ref="A40:H43"/>
    <mergeCell ref="I40:J43"/>
    <mergeCell ref="R40:S43"/>
    <mergeCell ref="T40:U43"/>
    <mergeCell ref="AC40:AD43"/>
    <mergeCell ref="AE40:AF43"/>
    <mergeCell ref="AN40:AO43"/>
    <mergeCell ref="AV39:AW40"/>
    <mergeCell ref="DZ39:EA40"/>
    <mergeCell ref="BT40:BU41"/>
    <mergeCell ref="BV40:BW41"/>
    <mergeCell ref="BX40:BY41"/>
    <mergeCell ref="BZ40:CA41"/>
    <mergeCell ref="DO38:DP39"/>
    <mergeCell ref="AP40:AQ43"/>
    <mergeCell ref="AY40:AZ43"/>
    <mergeCell ref="BL40:BM41"/>
    <mergeCell ref="BN40:BO41"/>
    <mergeCell ref="BP40:BQ41"/>
    <mergeCell ref="BR40:BS41"/>
    <mergeCell ref="AS41:AT42"/>
    <mergeCell ref="AU41:AU42"/>
    <mergeCell ref="AV41:AW42"/>
    <mergeCell ref="BL42:BQ43"/>
    <mergeCell ref="CB40:CC41"/>
    <mergeCell ref="DO40:DV43"/>
    <mergeCell ref="DW40:DX43"/>
    <mergeCell ref="EE40:EF43"/>
    <mergeCell ref="EG40:EH43"/>
    <mergeCell ref="EO40:EP43"/>
    <mergeCell ref="DZ41:EA42"/>
    <mergeCell ref="EB41:EC42"/>
    <mergeCell ref="EJ41:EK42"/>
    <mergeCell ref="EL41:EM42"/>
    <mergeCell ref="EB39:EC40"/>
    <mergeCell ref="EJ39:EK40"/>
    <mergeCell ref="EL39:EM40"/>
    <mergeCell ref="EY40:EZ43"/>
    <mergeCell ref="FA40:FB43"/>
    <mergeCell ref="FI40:FJ43"/>
    <mergeCell ref="FU40:FV41"/>
    <mergeCell ref="FW40:FX41"/>
    <mergeCell ref="ET41:EU42"/>
    <mergeCell ref="EV41:EW42"/>
    <mergeCell ref="FD41:FE42"/>
    <mergeCell ref="FF41:FG42"/>
    <mergeCell ref="EV39:EW40"/>
    <mergeCell ref="FD39:FE40"/>
    <mergeCell ref="FF39:FG40"/>
    <mergeCell ref="ET39:EU40"/>
    <mergeCell ref="FK38:FT45"/>
    <mergeCell ref="N43:N44"/>
    <mergeCell ref="O43:P44"/>
    <mergeCell ref="W43:X44"/>
    <mergeCell ref="Y43:Y44"/>
    <mergeCell ref="Z43:AA44"/>
    <mergeCell ref="AH43:AI44"/>
    <mergeCell ref="AJ43:AJ44"/>
    <mergeCell ref="GK40:GL41"/>
    <mergeCell ref="L41:M42"/>
    <mergeCell ref="N41:N42"/>
    <mergeCell ref="O41:P42"/>
    <mergeCell ref="W41:X42"/>
    <mergeCell ref="Y41:Y42"/>
    <mergeCell ref="Z41:AA42"/>
    <mergeCell ref="AH41:AI42"/>
    <mergeCell ref="AJ41:AJ42"/>
    <mergeCell ref="AK41:AL42"/>
    <mergeCell ref="FY40:FZ41"/>
    <mergeCell ref="GA40:GB41"/>
    <mergeCell ref="GC40:GD41"/>
    <mergeCell ref="GE40:GF41"/>
    <mergeCell ref="GG40:GH41"/>
    <mergeCell ref="GI40:GJ41"/>
    <mergeCell ref="EQ40:ER43"/>
    <mergeCell ref="GG44:GL45"/>
    <mergeCell ref="T47:AZ48"/>
    <mergeCell ref="D50:Z51"/>
    <mergeCell ref="D53:Q56"/>
    <mergeCell ref="Z53:AM56"/>
    <mergeCell ref="T55:W57"/>
    <mergeCell ref="EJ43:EK44"/>
    <mergeCell ref="EL43:EM44"/>
    <mergeCell ref="ET43:EU44"/>
    <mergeCell ref="EV43:EW44"/>
    <mergeCell ref="FD43:FE44"/>
    <mergeCell ref="FF43:FG44"/>
    <mergeCell ref="AK43:AL44"/>
    <mergeCell ref="AS43:AT44"/>
    <mergeCell ref="AU43:AU44"/>
    <mergeCell ref="AV43:AW44"/>
    <mergeCell ref="DZ43:EA44"/>
    <mergeCell ref="EB43:EC44"/>
    <mergeCell ref="BL44:BQ45"/>
    <mergeCell ref="BR44:BW45"/>
    <mergeCell ref="BX44:CC45"/>
    <mergeCell ref="BR42:BW43"/>
    <mergeCell ref="BX42:CC43"/>
    <mergeCell ref="L43:M44"/>
    <mergeCell ref="S59:T60"/>
    <mergeCell ref="U59:V60"/>
    <mergeCell ref="W59:X60"/>
    <mergeCell ref="O61:R62"/>
    <mergeCell ref="S61:T62"/>
    <mergeCell ref="U61:V62"/>
    <mergeCell ref="W61:X62"/>
    <mergeCell ref="FU44:FZ45"/>
    <mergeCell ref="GA44:GF45"/>
    <mergeCell ref="AE70:AF71"/>
    <mergeCell ref="AP70:AU74"/>
    <mergeCell ref="AV70:BA74"/>
    <mergeCell ref="BB70:BG74"/>
    <mergeCell ref="BH70:BI74"/>
    <mergeCell ref="I72:S74"/>
    <mergeCell ref="T72:AD74"/>
    <mergeCell ref="AE72:AO74"/>
    <mergeCell ref="Y61:AB62"/>
    <mergeCell ref="S63:T64"/>
    <mergeCell ref="U63:V64"/>
    <mergeCell ref="W63:X64"/>
    <mergeCell ref="E67:AA68"/>
    <mergeCell ref="A70:H72"/>
    <mergeCell ref="I70:J71"/>
    <mergeCell ref="T70:U71"/>
    <mergeCell ref="A73:H74"/>
    <mergeCell ref="A75:B76"/>
    <mergeCell ref="I75:S82"/>
    <mergeCell ref="AC75:AD76"/>
    <mergeCell ref="AN75:AO76"/>
    <mergeCell ref="AP75:AU76"/>
    <mergeCell ref="A77:H80"/>
    <mergeCell ref="T77:U80"/>
    <mergeCell ref="AE77:AF80"/>
    <mergeCell ref="AN77:AO80"/>
    <mergeCell ref="AV75:BA76"/>
    <mergeCell ref="BB75:BG76"/>
    <mergeCell ref="BH75:BI82"/>
    <mergeCell ref="W76:X77"/>
    <mergeCell ref="Y76:Y77"/>
    <mergeCell ref="Z76:AA77"/>
    <mergeCell ref="AH76:AI77"/>
    <mergeCell ref="AJ76:AJ77"/>
    <mergeCell ref="AK76:AL77"/>
    <mergeCell ref="AC77:AD80"/>
    <mergeCell ref="BB77:BC78"/>
    <mergeCell ref="BD77:BE78"/>
    <mergeCell ref="BF77:BG78"/>
    <mergeCell ref="W78:X79"/>
    <mergeCell ref="Y78:Y79"/>
    <mergeCell ref="Z78:AA79"/>
    <mergeCell ref="AH78:AI79"/>
    <mergeCell ref="AJ78:AJ79"/>
    <mergeCell ref="AK78:AL79"/>
    <mergeCell ref="AP79:AU80"/>
    <mergeCell ref="AP77:AQ78"/>
    <mergeCell ref="AR77:AS78"/>
    <mergeCell ref="AT77:AU78"/>
    <mergeCell ref="AV77:AW78"/>
    <mergeCell ref="AX77:AY78"/>
    <mergeCell ref="AZ77:BA78"/>
    <mergeCell ref="AV79:BA80"/>
    <mergeCell ref="BB79:BG80"/>
    <mergeCell ref="W80:X81"/>
    <mergeCell ref="Y80:Y81"/>
    <mergeCell ref="Z80:AA81"/>
    <mergeCell ref="AH80:AI81"/>
    <mergeCell ref="AJ80:AJ81"/>
    <mergeCell ref="AK80:AL81"/>
    <mergeCell ref="AP81:AU82"/>
    <mergeCell ref="AV81:BA82"/>
    <mergeCell ref="BB81:BG82"/>
    <mergeCell ref="A83:B84"/>
    <mergeCell ref="T83:AD90"/>
    <mergeCell ref="AN83:AO84"/>
    <mergeCell ref="AP83:AU84"/>
    <mergeCell ref="AV83:BA84"/>
    <mergeCell ref="BB83:BG84"/>
    <mergeCell ref="A85:H88"/>
    <mergeCell ref="I85:J88"/>
    <mergeCell ref="AP85:AQ86"/>
    <mergeCell ref="BD85:BE86"/>
    <mergeCell ref="BF85:BG86"/>
    <mergeCell ref="L86:M87"/>
    <mergeCell ref="N86:N87"/>
    <mergeCell ref="O86:P87"/>
    <mergeCell ref="AH86:AI87"/>
    <mergeCell ref="AJ86:AJ87"/>
    <mergeCell ref="AK86:AL87"/>
    <mergeCell ref="AP87:AU88"/>
    <mergeCell ref="AV87:BA88"/>
    <mergeCell ref="AR85:AS86"/>
    <mergeCell ref="AT85:AU86"/>
    <mergeCell ref="AV85:AW86"/>
    <mergeCell ref="AX85:AY86"/>
    <mergeCell ref="AZ85:BA86"/>
    <mergeCell ref="BB85:BC86"/>
    <mergeCell ref="L84:M85"/>
    <mergeCell ref="N84:N85"/>
    <mergeCell ref="O84:P85"/>
    <mergeCell ref="AH84:AI85"/>
    <mergeCell ref="AJ84:AJ85"/>
    <mergeCell ref="AK84:AL85"/>
    <mergeCell ref="R85:S88"/>
    <mergeCell ref="AE85:AF88"/>
    <mergeCell ref="BH91:BI98"/>
    <mergeCell ref="L92:M93"/>
    <mergeCell ref="N92:N93"/>
    <mergeCell ref="O92:P93"/>
    <mergeCell ref="W92:X93"/>
    <mergeCell ref="BB87:BG88"/>
    <mergeCell ref="L88:M89"/>
    <mergeCell ref="N88:N89"/>
    <mergeCell ref="O88:P89"/>
    <mergeCell ref="AH88:AI89"/>
    <mergeCell ref="AJ88:AJ89"/>
    <mergeCell ref="AK88:AL89"/>
    <mergeCell ref="AP89:AU90"/>
    <mergeCell ref="AV89:BA90"/>
    <mergeCell ref="BB89:BG90"/>
    <mergeCell ref="BH83:BI90"/>
    <mergeCell ref="AN85:AO88"/>
    <mergeCell ref="AX93:AY94"/>
    <mergeCell ref="AP95:AU96"/>
    <mergeCell ref="AV95:BA96"/>
    <mergeCell ref="Y92:Y93"/>
    <mergeCell ref="Z92:AA93"/>
    <mergeCell ref="BB95:BG96"/>
    <mergeCell ref="L96:M97"/>
    <mergeCell ref="A91:B92"/>
    <mergeCell ref="AE91:AO98"/>
    <mergeCell ref="AP91:AU92"/>
    <mergeCell ref="AV91:BA92"/>
    <mergeCell ref="BB91:BG92"/>
    <mergeCell ref="AZ93:BA94"/>
    <mergeCell ref="BB93:BC94"/>
    <mergeCell ref="BD93:BE94"/>
    <mergeCell ref="BF93:BG94"/>
    <mergeCell ref="L94:M95"/>
    <mergeCell ref="N94:N95"/>
    <mergeCell ref="O94:P95"/>
    <mergeCell ref="W94:X95"/>
    <mergeCell ref="Y94:Y95"/>
    <mergeCell ref="Z94:AA95"/>
    <mergeCell ref="AC93:AD96"/>
    <mergeCell ref="AP93:AQ94"/>
    <mergeCell ref="AR93:AS94"/>
    <mergeCell ref="AT93:AU94"/>
    <mergeCell ref="AV93:AW94"/>
    <mergeCell ref="AL109:AS110"/>
    <mergeCell ref="AT109:BO110"/>
    <mergeCell ref="A101:AD103"/>
    <mergeCell ref="AL101:BO103"/>
    <mergeCell ref="A105:H106"/>
    <mergeCell ref="I105:AD106"/>
    <mergeCell ref="AL105:AS106"/>
    <mergeCell ref="AT105:BO106"/>
    <mergeCell ref="N96:N97"/>
    <mergeCell ref="O96:P97"/>
    <mergeCell ref="W96:X97"/>
    <mergeCell ref="Y96:Y97"/>
    <mergeCell ref="Z96:AA97"/>
    <mergeCell ref="AP97:AU98"/>
    <mergeCell ref="AV97:BA98"/>
    <mergeCell ref="BB97:BG98"/>
    <mergeCell ref="A107:H108"/>
    <mergeCell ref="I107:AD108"/>
    <mergeCell ref="AL107:AS108"/>
    <mergeCell ref="AT107:BO108"/>
    <mergeCell ref="A93:H96"/>
    <mergeCell ref="I93:J96"/>
    <mergeCell ref="R93:S96"/>
    <mergeCell ref="T93:U96"/>
  </mergeCells>
  <phoneticPr fontId="5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192BB-4616-419A-88FE-1F239F0BCCCC}">
  <sheetPr codeName="Sheet15">
    <tabColor rgb="FFFFC000"/>
    <pageSetUpPr fitToPage="1"/>
  </sheetPr>
  <dimension ref="A1:HT101"/>
  <sheetViews>
    <sheetView view="pageLayout" topLeftCell="A55" zoomScaleNormal="100" workbookViewId="0">
      <selection activeCell="CJ38" sqref="CJ38:CO39"/>
    </sheetView>
  </sheetViews>
  <sheetFormatPr defaultRowHeight="13.5" x14ac:dyDescent="0.15"/>
  <cols>
    <col min="1" max="1" width="1.625" customWidth="1"/>
    <col min="2" max="11" width="1.25" customWidth="1"/>
    <col min="12" max="12" width="0.875" customWidth="1"/>
    <col min="13" max="14" width="1.25" customWidth="1"/>
    <col min="15" max="15" width="1" customWidth="1"/>
    <col min="16" max="17" width="1.25" customWidth="1"/>
    <col min="18" max="18" width="0.875" customWidth="1"/>
    <col min="19" max="22" width="1.25" customWidth="1"/>
    <col min="23" max="23" width="0.875" customWidth="1"/>
    <col min="24" max="25" width="1.25" customWidth="1"/>
    <col min="26" max="26" width="1" customWidth="1"/>
    <col min="27" max="28" width="1.25" customWidth="1"/>
    <col min="29" max="29" width="0.875" customWidth="1"/>
    <col min="30" max="33" width="1.25" customWidth="1"/>
    <col min="34" max="34" width="0.875" customWidth="1"/>
    <col min="35" max="36" width="1.25" customWidth="1"/>
    <col min="37" max="37" width="1" customWidth="1"/>
    <col min="38" max="39" width="1.25" customWidth="1"/>
    <col min="40" max="40" width="0.875" customWidth="1"/>
    <col min="41" max="44" width="1.25" customWidth="1"/>
    <col min="45" max="45" width="0.875" customWidth="1"/>
    <col min="46" max="47" width="1.25" customWidth="1"/>
    <col min="48" max="48" width="1" customWidth="1"/>
    <col min="49" max="50" width="1.25" customWidth="1"/>
    <col min="51" max="51" width="0.875" customWidth="1"/>
    <col min="52" max="55" width="1.25" customWidth="1"/>
    <col min="56" max="56" width="0.875" customWidth="1"/>
    <col min="57" max="58" width="1.25" customWidth="1"/>
    <col min="59" max="59" width="1" customWidth="1"/>
    <col min="60" max="61" width="1.25" customWidth="1"/>
    <col min="62" max="62" width="0.875" customWidth="1"/>
    <col min="63" max="66" width="1.25" customWidth="1"/>
    <col min="67" max="67" width="0.875" customWidth="1"/>
    <col min="68" max="69" width="1.25" customWidth="1"/>
    <col min="70" max="70" width="1" customWidth="1"/>
    <col min="71" max="72" width="1.25" customWidth="1"/>
    <col min="73" max="73" width="0.875" customWidth="1"/>
    <col min="74" max="75" width="1.25" customWidth="1"/>
    <col min="76" max="93" width="1" customWidth="1"/>
    <col min="94" max="95" width="1.25" customWidth="1"/>
    <col min="96" max="118" width="1.625" customWidth="1"/>
    <col min="119" max="127" width="1.625" hidden="1" customWidth="1"/>
    <col min="128" max="128" width="1.25" hidden="1" customWidth="1"/>
    <col min="129" max="130" width="1.625" hidden="1" customWidth="1"/>
    <col min="131" max="136" width="2.625" hidden="1" customWidth="1"/>
    <col min="137" max="138" width="1.625" hidden="1" customWidth="1"/>
    <col min="139" max="139" width="3.125" hidden="1" customWidth="1"/>
    <col min="140" max="146" width="1.625" hidden="1" customWidth="1"/>
    <col min="147" max="147" width="2.625" hidden="1" customWidth="1"/>
    <col min="148" max="148" width="1.625" hidden="1" customWidth="1"/>
    <col min="149" max="149" width="3.125" hidden="1" customWidth="1"/>
    <col min="150" max="156" width="1.625" hidden="1" customWidth="1"/>
    <col min="157" max="157" width="2.375" hidden="1" customWidth="1"/>
    <col min="158" max="158" width="1.625" hidden="1" customWidth="1"/>
    <col min="159" max="159" width="3.5" hidden="1" customWidth="1"/>
    <col min="160" max="166" width="1.625" hidden="1" customWidth="1"/>
    <col min="167" max="167" width="2.375" hidden="1" customWidth="1"/>
    <col min="168" max="168" width="1.625" hidden="1" customWidth="1"/>
    <col min="169" max="169" width="2.75" hidden="1" customWidth="1"/>
    <col min="170" max="176" width="1.625" hidden="1" customWidth="1"/>
    <col min="177" max="177" width="3" hidden="1" customWidth="1"/>
    <col min="178" max="178" width="1.625" hidden="1" customWidth="1"/>
    <col min="179" max="179" width="2.875" hidden="1" customWidth="1"/>
    <col min="180" max="186" width="1.625" hidden="1" customWidth="1"/>
    <col min="187" max="187" width="3.125" hidden="1" customWidth="1"/>
    <col min="188" max="188" width="1.625" hidden="1" customWidth="1"/>
    <col min="189" max="189" width="3.25" hidden="1" customWidth="1"/>
    <col min="190" max="196" width="1.625" hidden="1" customWidth="1"/>
    <col min="197" max="197" width="2.125" hidden="1" customWidth="1"/>
    <col min="198" max="218" width="1.625" hidden="1" customWidth="1"/>
    <col min="219" max="219" width="9" hidden="1" customWidth="1"/>
    <col min="220" max="222" width="4.125" hidden="1" customWidth="1"/>
    <col min="223" max="223" width="9" hidden="1" customWidth="1"/>
    <col min="224" max="224" width="6.5" hidden="1" customWidth="1"/>
    <col min="225" max="225" width="6.25" hidden="1" customWidth="1"/>
    <col min="226" max="228" width="9" hidden="1" customWidth="1"/>
    <col min="229" max="229" width="9" customWidth="1"/>
  </cols>
  <sheetData>
    <row r="1" spans="1:227" ht="12" customHeight="1" x14ac:dyDescent="0.15">
      <c r="A1" s="172"/>
    </row>
    <row r="2" spans="1:227" ht="5.25" customHeight="1" x14ac:dyDescent="0.15"/>
    <row r="3" spans="1:227" ht="7.5" customHeight="1" x14ac:dyDescent="0.15">
      <c r="B3" s="616" t="s">
        <v>549</v>
      </c>
      <c r="C3" s="617"/>
      <c r="D3" s="617"/>
      <c r="E3" s="617"/>
      <c r="F3" s="617"/>
      <c r="G3" s="617"/>
      <c r="H3" s="617"/>
      <c r="I3" s="638"/>
      <c r="J3" s="627">
        <f>B8</f>
        <v>1</v>
      </c>
      <c r="K3" s="628"/>
      <c r="L3" s="249"/>
      <c r="M3" s="249"/>
      <c r="N3" s="249"/>
      <c r="O3" s="249"/>
      <c r="P3" s="249"/>
      <c r="Q3" s="249"/>
      <c r="R3" s="249"/>
      <c r="S3" s="249"/>
      <c r="T3" s="250"/>
      <c r="U3" s="627">
        <f>B16</f>
        <v>2</v>
      </c>
      <c r="V3" s="628"/>
      <c r="W3" s="249"/>
      <c r="X3" s="249"/>
      <c r="Y3" s="249"/>
      <c r="Z3" s="249"/>
      <c r="AA3" s="249"/>
      <c r="AB3" s="249"/>
      <c r="AC3" s="249"/>
      <c r="AD3" s="249"/>
      <c r="AE3" s="250"/>
      <c r="AF3" s="627">
        <f>B24</f>
        <v>3</v>
      </c>
      <c r="AG3" s="628"/>
      <c r="AH3" s="249"/>
      <c r="AI3" s="249"/>
      <c r="AJ3" s="249"/>
      <c r="AK3" s="249"/>
      <c r="AL3" s="249"/>
      <c r="AM3" s="249"/>
      <c r="AN3" s="249"/>
      <c r="AO3" s="249"/>
      <c r="AP3" s="250"/>
      <c r="AQ3" s="627">
        <f>B32</f>
        <v>4</v>
      </c>
      <c r="AR3" s="628"/>
      <c r="AS3" s="249"/>
      <c r="AT3" s="249"/>
      <c r="AU3" s="249"/>
      <c r="AV3" s="249"/>
      <c r="AW3" s="249"/>
      <c r="AX3" s="249"/>
      <c r="AY3" s="249"/>
      <c r="AZ3" s="249"/>
      <c r="BA3" s="249"/>
      <c r="BB3" s="627">
        <f>B40</f>
        <v>5</v>
      </c>
      <c r="BC3" s="628"/>
      <c r="BD3" s="249"/>
      <c r="BE3" s="249"/>
      <c r="BF3" s="249"/>
      <c r="BG3" s="249"/>
      <c r="BH3" s="249"/>
      <c r="BI3" s="249"/>
      <c r="BJ3" s="249"/>
      <c r="BK3" s="249"/>
      <c r="BL3" s="249"/>
      <c r="BM3" s="627">
        <f>B48</f>
        <v>6</v>
      </c>
      <c r="BN3" s="628"/>
      <c r="BO3" s="249"/>
      <c r="BP3" s="249"/>
      <c r="BQ3" s="249"/>
      <c r="BR3" s="249"/>
      <c r="BS3" s="249"/>
      <c r="BT3" s="249"/>
      <c r="BU3" s="249"/>
      <c r="BV3" s="249"/>
      <c r="BW3" s="250"/>
      <c r="BX3" s="636" t="s">
        <v>550</v>
      </c>
      <c r="BY3" s="636"/>
      <c r="BZ3" s="636"/>
      <c r="CA3" s="636"/>
      <c r="CB3" s="636"/>
      <c r="CC3" s="636"/>
      <c r="CD3" s="636" t="s">
        <v>551</v>
      </c>
      <c r="CE3" s="636"/>
      <c r="CF3" s="636"/>
      <c r="CG3" s="636"/>
      <c r="CH3" s="636"/>
      <c r="CI3" s="636"/>
      <c r="CJ3" s="636" t="s">
        <v>552</v>
      </c>
      <c r="CK3" s="636"/>
      <c r="CL3" s="636"/>
      <c r="CM3" s="636"/>
      <c r="CN3" s="636"/>
      <c r="CO3" s="636"/>
      <c r="CP3" s="637" t="s">
        <v>553</v>
      </c>
      <c r="CQ3" s="637"/>
      <c r="EA3" s="441" t="s">
        <v>549</v>
      </c>
      <c r="EB3" s="442"/>
      <c r="EC3" s="442"/>
      <c r="ED3" s="442"/>
      <c r="EE3" s="442"/>
      <c r="EF3" s="442"/>
      <c r="EG3" s="442"/>
      <c r="EH3" s="443"/>
      <c r="EI3" s="489">
        <v>1</v>
      </c>
      <c r="EJ3" s="490"/>
      <c r="EK3" s="175"/>
      <c r="EL3" s="175"/>
      <c r="EM3" s="175"/>
      <c r="EN3" s="175"/>
      <c r="EO3" s="175"/>
      <c r="EP3" s="175"/>
      <c r="EQ3" s="175"/>
      <c r="ER3" s="176"/>
      <c r="ES3" s="489">
        <v>2</v>
      </c>
      <c r="ET3" s="490"/>
      <c r="EU3" s="175"/>
      <c r="EV3" s="175"/>
      <c r="EW3" s="175"/>
      <c r="EX3" s="175"/>
      <c r="EY3" s="175"/>
      <c r="EZ3" s="175"/>
      <c r="FA3" s="175"/>
      <c r="FB3" s="176"/>
      <c r="FC3" s="489">
        <v>3</v>
      </c>
      <c r="FD3" s="490"/>
      <c r="FE3" s="175"/>
      <c r="FF3" s="175"/>
      <c r="FG3" s="175"/>
      <c r="FH3" s="175"/>
      <c r="FI3" s="175"/>
      <c r="FJ3" s="175"/>
      <c r="FK3" s="175"/>
      <c r="FL3" s="176"/>
      <c r="FM3" s="489">
        <v>4</v>
      </c>
      <c r="FN3" s="490"/>
      <c r="FO3" s="175"/>
      <c r="FP3" s="175"/>
      <c r="FQ3" s="175"/>
      <c r="FR3" s="175"/>
      <c r="FS3" s="175"/>
      <c r="FT3" s="175"/>
      <c r="FU3" s="175"/>
      <c r="FV3" s="176"/>
      <c r="FW3" s="175"/>
      <c r="FX3" s="175"/>
      <c r="FY3" s="175"/>
      <c r="FZ3" s="175"/>
      <c r="GA3" s="175"/>
      <c r="GB3" s="175"/>
      <c r="GC3" s="175"/>
      <c r="GD3" s="175"/>
      <c r="GE3" s="175"/>
      <c r="GF3" s="175"/>
      <c r="GG3" s="489">
        <v>4</v>
      </c>
      <c r="GH3" s="490"/>
      <c r="GI3" s="175"/>
      <c r="GJ3" s="175"/>
      <c r="GK3" s="175"/>
      <c r="GL3" s="175"/>
      <c r="GM3" s="175"/>
      <c r="GN3" s="175"/>
      <c r="GO3" s="175"/>
      <c r="GP3" s="176"/>
      <c r="GQ3" s="529" t="s">
        <v>550</v>
      </c>
      <c r="GR3" s="529"/>
      <c r="GS3" s="529"/>
      <c r="GT3" s="529"/>
      <c r="GU3" s="529"/>
      <c r="GV3" s="529"/>
      <c r="GW3" s="529" t="s">
        <v>551</v>
      </c>
      <c r="GX3" s="529"/>
      <c r="GY3" s="529"/>
      <c r="GZ3" s="529"/>
      <c r="HA3" s="529"/>
      <c r="HB3" s="529"/>
      <c r="HC3" s="529" t="s">
        <v>552</v>
      </c>
      <c r="HD3" s="529"/>
      <c r="HE3" s="529"/>
      <c r="HF3" s="529"/>
      <c r="HG3" s="529"/>
      <c r="HH3" s="529"/>
      <c r="HI3" s="530" t="s">
        <v>553</v>
      </c>
      <c r="HJ3" s="530"/>
    </row>
    <row r="4" spans="1:227" ht="7.5" customHeight="1" x14ac:dyDescent="0.15">
      <c r="B4" s="523"/>
      <c r="C4" s="524"/>
      <c r="D4" s="524"/>
      <c r="E4" s="524"/>
      <c r="F4" s="524"/>
      <c r="G4" s="524"/>
      <c r="H4" s="524"/>
      <c r="I4" s="525"/>
      <c r="J4" s="610"/>
      <c r="K4" s="611"/>
      <c r="L4" s="172"/>
      <c r="M4" s="172"/>
      <c r="N4" s="172"/>
      <c r="O4" s="172"/>
      <c r="P4" s="172"/>
      <c r="Q4" s="172"/>
      <c r="R4" s="172"/>
      <c r="S4" s="172"/>
      <c r="T4" s="251"/>
      <c r="U4" s="610"/>
      <c r="V4" s="611"/>
      <c r="W4" s="172"/>
      <c r="X4" s="172"/>
      <c r="Y4" s="172"/>
      <c r="Z4" s="172"/>
      <c r="AA4" s="172"/>
      <c r="AB4" s="172"/>
      <c r="AC4" s="172"/>
      <c r="AD4" s="172"/>
      <c r="AE4" s="251"/>
      <c r="AF4" s="610"/>
      <c r="AG4" s="611"/>
      <c r="AH4" s="172"/>
      <c r="AI4" s="172"/>
      <c r="AJ4" s="172"/>
      <c r="AK4" s="172"/>
      <c r="AL4" s="172"/>
      <c r="AM4" s="172"/>
      <c r="AN4" s="172"/>
      <c r="AO4" s="172"/>
      <c r="AP4" s="251"/>
      <c r="AQ4" s="610"/>
      <c r="AR4" s="611"/>
      <c r="AS4" s="172"/>
      <c r="AT4" s="172"/>
      <c r="AU4" s="172"/>
      <c r="AV4" s="172"/>
      <c r="AW4" s="172"/>
      <c r="AX4" s="172"/>
      <c r="AY4" s="172"/>
      <c r="AZ4" s="172"/>
      <c r="BA4" s="172"/>
      <c r="BB4" s="610"/>
      <c r="BC4" s="611"/>
      <c r="BD4" s="172"/>
      <c r="BE4" s="172"/>
      <c r="BF4" s="172"/>
      <c r="BG4" s="172"/>
      <c r="BH4" s="172"/>
      <c r="BI4" s="172"/>
      <c r="BJ4" s="172"/>
      <c r="BK4" s="172"/>
      <c r="BL4" s="172"/>
      <c r="BM4" s="610"/>
      <c r="BN4" s="611"/>
      <c r="BO4" s="172"/>
      <c r="BP4" s="172"/>
      <c r="BQ4" s="172"/>
      <c r="BR4" s="172"/>
      <c r="BS4" s="172"/>
      <c r="BT4" s="172"/>
      <c r="BU4" s="172"/>
      <c r="BV4" s="172"/>
      <c r="BW4" s="251"/>
      <c r="BX4" s="636"/>
      <c r="BY4" s="636"/>
      <c r="BZ4" s="636"/>
      <c r="CA4" s="636"/>
      <c r="CB4" s="636"/>
      <c r="CC4" s="636"/>
      <c r="CD4" s="636"/>
      <c r="CE4" s="636"/>
      <c r="CF4" s="636"/>
      <c r="CG4" s="636"/>
      <c r="CH4" s="636"/>
      <c r="CI4" s="636"/>
      <c r="CJ4" s="636"/>
      <c r="CK4" s="636"/>
      <c r="CL4" s="636"/>
      <c r="CM4" s="636"/>
      <c r="CN4" s="636"/>
      <c r="CO4" s="636"/>
      <c r="CP4" s="637"/>
      <c r="CQ4" s="637"/>
      <c r="EA4" s="446"/>
      <c r="EB4" s="444"/>
      <c r="EC4" s="444"/>
      <c r="ED4" s="444"/>
      <c r="EE4" s="444"/>
      <c r="EF4" s="444"/>
      <c r="EG4" s="444"/>
      <c r="EH4" s="447"/>
      <c r="EI4" s="491"/>
      <c r="EJ4" s="492"/>
      <c r="EK4" s="178"/>
      <c r="EL4" s="178"/>
      <c r="EM4" s="178"/>
      <c r="EN4" s="178"/>
      <c r="EO4" s="178"/>
      <c r="EP4" s="178"/>
      <c r="EQ4" s="178"/>
      <c r="ER4" s="179"/>
      <c r="ES4" s="491"/>
      <c r="ET4" s="492"/>
      <c r="EU4" s="178"/>
      <c r="EV4" s="178"/>
      <c r="EW4" s="178"/>
      <c r="EX4" s="178"/>
      <c r="EY4" s="178"/>
      <c r="EZ4" s="178"/>
      <c r="FA4" s="178"/>
      <c r="FB4" s="179"/>
      <c r="FC4" s="491"/>
      <c r="FD4" s="492"/>
      <c r="FE4" s="178"/>
      <c r="FF4" s="178"/>
      <c r="FG4" s="178"/>
      <c r="FH4" s="178"/>
      <c r="FI4" s="178"/>
      <c r="FJ4" s="178"/>
      <c r="FK4" s="178"/>
      <c r="FL4" s="179"/>
      <c r="FM4" s="491"/>
      <c r="FN4" s="492"/>
      <c r="FO4" s="178"/>
      <c r="FP4" s="178"/>
      <c r="FQ4" s="178"/>
      <c r="FR4" s="178"/>
      <c r="FS4" s="178"/>
      <c r="FT4" s="178"/>
      <c r="FU4" s="178"/>
      <c r="FV4" s="179"/>
      <c r="FW4" s="178"/>
      <c r="FX4" s="178"/>
      <c r="FY4" s="178"/>
      <c r="FZ4" s="178"/>
      <c r="GA4" s="178"/>
      <c r="GB4" s="178"/>
      <c r="GC4" s="178"/>
      <c r="GD4" s="178"/>
      <c r="GE4" s="178"/>
      <c r="GF4" s="178"/>
      <c r="GG4" s="491"/>
      <c r="GH4" s="492"/>
      <c r="GI4" s="178"/>
      <c r="GJ4" s="178"/>
      <c r="GK4" s="178"/>
      <c r="GL4" s="178"/>
      <c r="GM4" s="178"/>
      <c r="GN4" s="178"/>
      <c r="GO4" s="178"/>
      <c r="GP4" s="179"/>
      <c r="GQ4" s="529"/>
      <c r="GR4" s="529"/>
      <c r="GS4" s="529"/>
      <c r="GT4" s="529"/>
      <c r="GU4" s="529"/>
      <c r="GV4" s="529"/>
      <c r="GW4" s="529"/>
      <c r="GX4" s="529"/>
      <c r="GY4" s="529"/>
      <c r="GZ4" s="529"/>
      <c r="HA4" s="529"/>
      <c r="HB4" s="529"/>
      <c r="HC4" s="529"/>
      <c r="HD4" s="529"/>
      <c r="HE4" s="529"/>
      <c r="HF4" s="529"/>
      <c r="HG4" s="529"/>
      <c r="HH4" s="529"/>
      <c r="HI4" s="530"/>
      <c r="HJ4" s="530"/>
    </row>
    <row r="5" spans="1:227" ht="7.5" customHeight="1" x14ac:dyDescent="0.15">
      <c r="B5" s="523"/>
      <c r="C5" s="524"/>
      <c r="D5" s="524"/>
      <c r="E5" s="524"/>
      <c r="F5" s="524"/>
      <c r="G5" s="524"/>
      <c r="H5" s="524"/>
      <c r="I5" s="525"/>
      <c r="J5" s="630" t="str">
        <f>B10</f>
        <v>プレシャスA</v>
      </c>
      <c r="K5" s="631"/>
      <c r="L5" s="631"/>
      <c r="M5" s="631"/>
      <c r="N5" s="631"/>
      <c r="O5" s="631"/>
      <c r="P5" s="631"/>
      <c r="Q5" s="631"/>
      <c r="R5" s="631"/>
      <c r="S5" s="631"/>
      <c r="T5" s="632"/>
      <c r="U5" s="630" t="str">
        <f>B18</f>
        <v>YB</v>
      </c>
      <c r="V5" s="631"/>
      <c r="W5" s="631"/>
      <c r="X5" s="631"/>
      <c r="Y5" s="631"/>
      <c r="Z5" s="631"/>
      <c r="AA5" s="631"/>
      <c r="AB5" s="631"/>
      <c r="AC5" s="631"/>
      <c r="AD5" s="631"/>
      <c r="AE5" s="632"/>
      <c r="AF5" s="630" t="str">
        <f>B26</f>
        <v>フリースタイル</v>
      </c>
      <c r="AG5" s="631"/>
      <c r="AH5" s="631"/>
      <c r="AI5" s="631"/>
      <c r="AJ5" s="631"/>
      <c r="AK5" s="631"/>
      <c r="AL5" s="631"/>
      <c r="AM5" s="631"/>
      <c r="AN5" s="631"/>
      <c r="AO5" s="631"/>
      <c r="AP5" s="632"/>
      <c r="AQ5" s="630" t="str">
        <f>B34</f>
        <v>プレシャスB</v>
      </c>
      <c r="AR5" s="631"/>
      <c r="AS5" s="631"/>
      <c r="AT5" s="631"/>
      <c r="AU5" s="631"/>
      <c r="AV5" s="631"/>
      <c r="AW5" s="631"/>
      <c r="AX5" s="631"/>
      <c r="AY5" s="631"/>
      <c r="AZ5" s="631"/>
      <c r="BA5" s="632"/>
      <c r="BB5" s="630" t="str">
        <f>B42</f>
        <v>DESIRE</v>
      </c>
      <c r="BC5" s="631"/>
      <c r="BD5" s="631"/>
      <c r="BE5" s="631"/>
      <c r="BF5" s="631"/>
      <c r="BG5" s="631"/>
      <c r="BH5" s="631"/>
      <c r="BI5" s="631"/>
      <c r="BJ5" s="631"/>
      <c r="BK5" s="631"/>
      <c r="BL5" s="632"/>
      <c r="BM5" s="630" t="str">
        <f>B50</f>
        <v>ReverseA</v>
      </c>
      <c r="BN5" s="631"/>
      <c r="BO5" s="631"/>
      <c r="BP5" s="631"/>
      <c r="BQ5" s="631"/>
      <c r="BR5" s="631"/>
      <c r="BS5" s="631"/>
      <c r="BT5" s="631"/>
      <c r="BU5" s="631"/>
      <c r="BV5" s="631"/>
      <c r="BW5" s="632"/>
      <c r="BX5" s="636"/>
      <c r="BY5" s="636"/>
      <c r="BZ5" s="636"/>
      <c r="CA5" s="636"/>
      <c r="CB5" s="636"/>
      <c r="CC5" s="636"/>
      <c r="CD5" s="636"/>
      <c r="CE5" s="636"/>
      <c r="CF5" s="636"/>
      <c r="CG5" s="636"/>
      <c r="CH5" s="636"/>
      <c r="CI5" s="636"/>
      <c r="CJ5" s="636"/>
      <c r="CK5" s="636"/>
      <c r="CL5" s="636"/>
      <c r="CM5" s="636"/>
      <c r="CN5" s="636"/>
      <c r="CO5" s="636"/>
      <c r="CP5" s="637"/>
      <c r="CQ5" s="637"/>
      <c r="EA5" s="446"/>
      <c r="EB5" s="444"/>
      <c r="EC5" s="444"/>
      <c r="ED5" s="444"/>
      <c r="EE5" s="444"/>
      <c r="EF5" s="444"/>
      <c r="EG5" s="444"/>
      <c r="EH5" s="447"/>
      <c r="EI5" s="531" t="str">
        <f>EA10</f>
        <v>プレシャスA</v>
      </c>
      <c r="EJ5" s="532"/>
      <c r="EK5" s="532"/>
      <c r="EL5" s="532"/>
      <c r="EM5" s="532"/>
      <c r="EN5" s="532"/>
      <c r="EO5" s="532"/>
      <c r="EP5" s="532"/>
      <c r="EQ5" s="532"/>
      <c r="ER5" s="533"/>
      <c r="ES5" s="531" t="str">
        <f>EA18</f>
        <v>YB</v>
      </c>
      <c r="ET5" s="532"/>
      <c r="EU5" s="532"/>
      <c r="EV5" s="532"/>
      <c r="EW5" s="532"/>
      <c r="EX5" s="532"/>
      <c r="EY5" s="532"/>
      <c r="EZ5" s="532"/>
      <c r="FA5" s="532"/>
      <c r="FB5" s="533"/>
      <c r="FC5" s="531" t="str">
        <f>EA26</f>
        <v>フリースタイル</v>
      </c>
      <c r="FD5" s="532"/>
      <c r="FE5" s="532"/>
      <c r="FF5" s="532"/>
      <c r="FG5" s="532"/>
      <c r="FH5" s="532"/>
      <c r="FI5" s="532"/>
      <c r="FJ5" s="532"/>
      <c r="FK5" s="532"/>
      <c r="FL5" s="533"/>
      <c r="FM5" s="531">
        <f>EK26</f>
        <v>0</v>
      </c>
      <c r="FN5" s="532"/>
      <c r="FO5" s="532"/>
      <c r="FP5" s="532"/>
      <c r="FQ5" s="532"/>
      <c r="FR5" s="532"/>
      <c r="FS5" s="532"/>
      <c r="FT5" s="532"/>
      <c r="FU5" s="532"/>
      <c r="FV5" s="533"/>
      <c r="FW5" s="324"/>
      <c r="FX5" s="324"/>
      <c r="FY5" s="324"/>
      <c r="FZ5" s="324"/>
      <c r="GA5" s="324"/>
      <c r="GB5" s="324"/>
      <c r="GC5" s="324"/>
      <c r="GD5" s="324"/>
      <c r="GE5" s="324"/>
      <c r="GF5" s="324"/>
      <c r="GG5" s="531" t="str">
        <f>EA50</f>
        <v>ReverseA</v>
      </c>
      <c r="GH5" s="532"/>
      <c r="GI5" s="532"/>
      <c r="GJ5" s="532"/>
      <c r="GK5" s="532"/>
      <c r="GL5" s="532"/>
      <c r="GM5" s="532"/>
      <c r="GN5" s="532"/>
      <c r="GO5" s="532"/>
      <c r="GP5" s="533"/>
      <c r="GQ5" s="529"/>
      <c r="GR5" s="529"/>
      <c r="GS5" s="529"/>
      <c r="GT5" s="529"/>
      <c r="GU5" s="529"/>
      <c r="GV5" s="529"/>
      <c r="GW5" s="529"/>
      <c r="GX5" s="529"/>
      <c r="GY5" s="529"/>
      <c r="GZ5" s="529"/>
      <c r="HA5" s="529"/>
      <c r="HB5" s="529"/>
      <c r="HC5" s="529"/>
      <c r="HD5" s="529"/>
      <c r="HE5" s="529"/>
      <c r="HF5" s="529"/>
      <c r="HG5" s="529"/>
      <c r="HH5" s="529"/>
      <c r="HI5" s="530"/>
      <c r="HJ5" s="530"/>
    </row>
    <row r="6" spans="1:227" ht="7.5" customHeight="1" x14ac:dyDescent="0.15">
      <c r="B6" s="523" t="s">
        <v>14</v>
      </c>
      <c r="C6" s="524"/>
      <c r="D6" s="524"/>
      <c r="E6" s="524"/>
      <c r="F6" s="524"/>
      <c r="G6" s="524"/>
      <c r="H6" s="524"/>
      <c r="I6" s="525"/>
      <c r="J6" s="630"/>
      <c r="K6" s="631"/>
      <c r="L6" s="631"/>
      <c r="M6" s="631"/>
      <c r="N6" s="631"/>
      <c r="O6" s="631"/>
      <c r="P6" s="631"/>
      <c r="Q6" s="631"/>
      <c r="R6" s="631"/>
      <c r="S6" s="631"/>
      <c r="T6" s="632"/>
      <c r="U6" s="630"/>
      <c r="V6" s="631"/>
      <c r="W6" s="631"/>
      <c r="X6" s="631"/>
      <c r="Y6" s="631"/>
      <c r="Z6" s="631"/>
      <c r="AA6" s="631"/>
      <c r="AB6" s="631"/>
      <c r="AC6" s="631"/>
      <c r="AD6" s="631"/>
      <c r="AE6" s="632"/>
      <c r="AF6" s="630"/>
      <c r="AG6" s="631"/>
      <c r="AH6" s="631"/>
      <c r="AI6" s="631"/>
      <c r="AJ6" s="631"/>
      <c r="AK6" s="631"/>
      <c r="AL6" s="631"/>
      <c r="AM6" s="631"/>
      <c r="AN6" s="631"/>
      <c r="AO6" s="631"/>
      <c r="AP6" s="632"/>
      <c r="AQ6" s="630"/>
      <c r="AR6" s="631"/>
      <c r="AS6" s="631"/>
      <c r="AT6" s="631"/>
      <c r="AU6" s="631"/>
      <c r="AV6" s="631"/>
      <c r="AW6" s="631"/>
      <c r="AX6" s="631"/>
      <c r="AY6" s="631"/>
      <c r="AZ6" s="631"/>
      <c r="BA6" s="632"/>
      <c r="BB6" s="630"/>
      <c r="BC6" s="631"/>
      <c r="BD6" s="631"/>
      <c r="BE6" s="631"/>
      <c r="BF6" s="631"/>
      <c r="BG6" s="631"/>
      <c r="BH6" s="631"/>
      <c r="BI6" s="631"/>
      <c r="BJ6" s="631"/>
      <c r="BK6" s="631"/>
      <c r="BL6" s="632"/>
      <c r="BM6" s="630"/>
      <c r="BN6" s="631"/>
      <c r="BO6" s="631"/>
      <c r="BP6" s="631"/>
      <c r="BQ6" s="631"/>
      <c r="BR6" s="631"/>
      <c r="BS6" s="631"/>
      <c r="BT6" s="631"/>
      <c r="BU6" s="631"/>
      <c r="BV6" s="631"/>
      <c r="BW6" s="632"/>
      <c r="BX6" s="636"/>
      <c r="BY6" s="636"/>
      <c r="BZ6" s="636"/>
      <c r="CA6" s="636"/>
      <c r="CB6" s="636"/>
      <c r="CC6" s="636"/>
      <c r="CD6" s="636"/>
      <c r="CE6" s="636"/>
      <c r="CF6" s="636"/>
      <c r="CG6" s="636"/>
      <c r="CH6" s="636"/>
      <c r="CI6" s="636"/>
      <c r="CJ6" s="636"/>
      <c r="CK6" s="636"/>
      <c r="CL6" s="636"/>
      <c r="CM6" s="636"/>
      <c r="CN6" s="636"/>
      <c r="CO6" s="636"/>
      <c r="CP6" s="637"/>
      <c r="CQ6" s="637"/>
      <c r="EA6" s="446" t="s">
        <v>554</v>
      </c>
      <c r="EB6" s="444"/>
      <c r="EC6" s="444"/>
      <c r="ED6" s="444"/>
      <c r="EE6" s="444"/>
      <c r="EF6" s="444"/>
      <c r="EG6" s="444"/>
      <c r="EH6" s="447"/>
      <c r="EI6" s="531"/>
      <c r="EJ6" s="532"/>
      <c r="EK6" s="532"/>
      <c r="EL6" s="532"/>
      <c r="EM6" s="532"/>
      <c r="EN6" s="532"/>
      <c r="EO6" s="532"/>
      <c r="EP6" s="532"/>
      <c r="EQ6" s="532"/>
      <c r="ER6" s="533"/>
      <c r="ES6" s="531"/>
      <c r="ET6" s="532"/>
      <c r="EU6" s="532"/>
      <c r="EV6" s="532"/>
      <c r="EW6" s="532"/>
      <c r="EX6" s="532"/>
      <c r="EY6" s="532"/>
      <c r="EZ6" s="532"/>
      <c r="FA6" s="532"/>
      <c r="FB6" s="533"/>
      <c r="FC6" s="531"/>
      <c r="FD6" s="532"/>
      <c r="FE6" s="532"/>
      <c r="FF6" s="532"/>
      <c r="FG6" s="532"/>
      <c r="FH6" s="532"/>
      <c r="FI6" s="532"/>
      <c r="FJ6" s="532"/>
      <c r="FK6" s="532"/>
      <c r="FL6" s="533"/>
      <c r="FM6" s="531"/>
      <c r="FN6" s="532"/>
      <c r="FO6" s="532"/>
      <c r="FP6" s="532"/>
      <c r="FQ6" s="532"/>
      <c r="FR6" s="532"/>
      <c r="FS6" s="532"/>
      <c r="FT6" s="532"/>
      <c r="FU6" s="532"/>
      <c r="FV6" s="533"/>
      <c r="FW6" s="324"/>
      <c r="FX6" s="324"/>
      <c r="FY6" s="324"/>
      <c r="FZ6" s="324"/>
      <c r="GA6" s="324"/>
      <c r="GB6" s="324"/>
      <c r="GC6" s="324"/>
      <c r="GD6" s="324"/>
      <c r="GE6" s="324"/>
      <c r="GF6" s="324"/>
      <c r="GG6" s="531"/>
      <c r="GH6" s="532"/>
      <c r="GI6" s="532"/>
      <c r="GJ6" s="532"/>
      <c r="GK6" s="532"/>
      <c r="GL6" s="532"/>
      <c r="GM6" s="532"/>
      <c r="GN6" s="532"/>
      <c r="GO6" s="532"/>
      <c r="GP6" s="533"/>
      <c r="GQ6" s="529"/>
      <c r="GR6" s="529"/>
      <c r="GS6" s="529"/>
      <c r="GT6" s="529"/>
      <c r="GU6" s="529"/>
      <c r="GV6" s="529"/>
      <c r="GW6" s="529"/>
      <c r="GX6" s="529"/>
      <c r="GY6" s="529"/>
      <c r="GZ6" s="529"/>
      <c r="HA6" s="529"/>
      <c r="HB6" s="529"/>
      <c r="HC6" s="529"/>
      <c r="HD6" s="529"/>
      <c r="HE6" s="529"/>
      <c r="HF6" s="529"/>
      <c r="HG6" s="529"/>
      <c r="HH6" s="529"/>
      <c r="HI6" s="530"/>
      <c r="HJ6" s="530"/>
    </row>
    <row r="7" spans="1:227" ht="7.5" customHeight="1" x14ac:dyDescent="0.15">
      <c r="B7" s="526"/>
      <c r="C7" s="527"/>
      <c r="D7" s="527"/>
      <c r="E7" s="527"/>
      <c r="F7" s="527"/>
      <c r="G7" s="527"/>
      <c r="H7" s="527"/>
      <c r="I7" s="528"/>
      <c r="J7" s="633"/>
      <c r="K7" s="634"/>
      <c r="L7" s="634"/>
      <c r="M7" s="634"/>
      <c r="N7" s="634"/>
      <c r="O7" s="634"/>
      <c r="P7" s="634"/>
      <c r="Q7" s="634"/>
      <c r="R7" s="634"/>
      <c r="S7" s="634"/>
      <c r="T7" s="635"/>
      <c r="U7" s="633"/>
      <c r="V7" s="634"/>
      <c r="W7" s="634"/>
      <c r="X7" s="634"/>
      <c r="Y7" s="634"/>
      <c r="Z7" s="634"/>
      <c r="AA7" s="634"/>
      <c r="AB7" s="634"/>
      <c r="AC7" s="634"/>
      <c r="AD7" s="634"/>
      <c r="AE7" s="635"/>
      <c r="AF7" s="633"/>
      <c r="AG7" s="634"/>
      <c r="AH7" s="634"/>
      <c r="AI7" s="634"/>
      <c r="AJ7" s="634"/>
      <c r="AK7" s="634"/>
      <c r="AL7" s="634"/>
      <c r="AM7" s="634"/>
      <c r="AN7" s="634"/>
      <c r="AO7" s="634"/>
      <c r="AP7" s="635"/>
      <c r="AQ7" s="633"/>
      <c r="AR7" s="634"/>
      <c r="AS7" s="634"/>
      <c r="AT7" s="634"/>
      <c r="AU7" s="634"/>
      <c r="AV7" s="634"/>
      <c r="AW7" s="634"/>
      <c r="AX7" s="634"/>
      <c r="AY7" s="634"/>
      <c r="AZ7" s="634"/>
      <c r="BA7" s="635"/>
      <c r="BB7" s="633"/>
      <c r="BC7" s="634"/>
      <c r="BD7" s="634"/>
      <c r="BE7" s="634"/>
      <c r="BF7" s="634"/>
      <c r="BG7" s="634"/>
      <c r="BH7" s="634"/>
      <c r="BI7" s="634"/>
      <c r="BJ7" s="634"/>
      <c r="BK7" s="634"/>
      <c r="BL7" s="635"/>
      <c r="BM7" s="633"/>
      <c r="BN7" s="634"/>
      <c r="BO7" s="634"/>
      <c r="BP7" s="634"/>
      <c r="BQ7" s="634"/>
      <c r="BR7" s="634"/>
      <c r="BS7" s="634"/>
      <c r="BT7" s="634"/>
      <c r="BU7" s="634"/>
      <c r="BV7" s="634"/>
      <c r="BW7" s="635"/>
      <c r="BX7" s="636"/>
      <c r="BY7" s="636"/>
      <c r="BZ7" s="636"/>
      <c r="CA7" s="636"/>
      <c r="CB7" s="636"/>
      <c r="CC7" s="636"/>
      <c r="CD7" s="636"/>
      <c r="CE7" s="636"/>
      <c r="CF7" s="636"/>
      <c r="CG7" s="636"/>
      <c r="CH7" s="636"/>
      <c r="CI7" s="636"/>
      <c r="CJ7" s="636"/>
      <c r="CK7" s="636"/>
      <c r="CL7" s="636"/>
      <c r="CM7" s="636"/>
      <c r="CN7" s="636"/>
      <c r="CO7" s="636"/>
      <c r="CP7" s="637"/>
      <c r="CQ7" s="637"/>
      <c r="EA7" s="438"/>
      <c r="EB7" s="439"/>
      <c r="EC7" s="439"/>
      <c r="ED7" s="439"/>
      <c r="EE7" s="439"/>
      <c r="EF7" s="439"/>
      <c r="EG7" s="439"/>
      <c r="EH7" s="440"/>
      <c r="EI7" s="534"/>
      <c r="EJ7" s="535"/>
      <c r="EK7" s="535"/>
      <c r="EL7" s="535"/>
      <c r="EM7" s="535"/>
      <c r="EN7" s="535"/>
      <c r="EO7" s="535"/>
      <c r="EP7" s="535"/>
      <c r="EQ7" s="535"/>
      <c r="ER7" s="536"/>
      <c r="ES7" s="534"/>
      <c r="ET7" s="535"/>
      <c r="EU7" s="535"/>
      <c r="EV7" s="535"/>
      <c r="EW7" s="535"/>
      <c r="EX7" s="535"/>
      <c r="EY7" s="535"/>
      <c r="EZ7" s="535"/>
      <c r="FA7" s="535"/>
      <c r="FB7" s="536"/>
      <c r="FC7" s="534"/>
      <c r="FD7" s="535"/>
      <c r="FE7" s="535"/>
      <c r="FF7" s="535"/>
      <c r="FG7" s="535"/>
      <c r="FH7" s="535"/>
      <c r="FI7" s="535"/>
      <c r="FJ7" s="535"/>
      <c r="FK7" s="535"/>
      <c r="FL7" s="536"/>
      <c r="FM7" s="534"/>
      <c r="FN7" s="535"/>
      <c r="FO7" s="535"/>
      <c r="FP7" s="535"/>
      <c r="FQ7" s="535"/>
      <c r="FR7" s="535"/>
      <c r="FS7" s="535"/>
      <c r="FT7" s="535"/>
      <c r="FU7" s="535"/>
      <c r="FV7" s="536"/>
      <c r="FW7" s="325"/>
      <c r="FX7" s="325"/>
      <c r="FY7" s="325"/>
      <c r="FZ7" s="325"/>
      <c r="GA7" s="325"/>
      <c r="GB7" s="325"/>
      <c r="GC7" s="325"/>
      <c r="GD7" s="325"/>
      <c r="GE7" s="325"/>
      <c r="GF7" s="325"/>
      <c r="GG7" s="534"/>
      <c r="GH7" s="535"/>
      <c r="GI7" s="535"/>
      <c r="GJ7" s="535"/>
      <c r="GK7" s="535"/>
      <c r="GL7" s="535"/>
      <c r="GM7" s="535"/>
      <c r="GN7" s="535"/>
      <c r="GO7" s="535"/>
      <c r="GP7" s="536"/>
      <c r="GQ7" s="529"/>
      <c r="GR7" s="529"/>
      <c r="GS7" s="529"/>
      <c r="GT7" s="529"/>
      <c r="GU7" s="529"/>
      <c r="GV7" s="529"/>
      <c r="GW7" s="529"/>
      <c r="GX7" s="529"/>
      <c r="GY7" s="529"/>
      <c r="GZ7" s="529"/>
      <c r="HA7" s="529"/>
      <c r="HB7" s="529"/>
      <c r="HC7" s="529"/>
      <c r="HD7" s="529"/>
      <c r="HE7" s="529"/>
      <c r="HF7" s="529"/>
      <c r="HG7" s="529"/>
      <c r="HH7" s="529"/>
      <c r="HI7" s="530"/>
      <c r="HJ7" s="530"/>
    </row>
    <row r="8" spans="1:227" ht="7.5" customHeight="1" x14ac:dyDescent="0.15">
      <c r="B8" s="616">
        <v>1</v>
      </c>
      <c r="C8" s="617"/>
      <c r="D8" s="252"/>
      <c r="E8" s="252"/>
      <c r="F8" s="252"/>
      <c r="G8" s="252"/>
      <c r="H8" s="252"/>
      <c r="I8" s="253"/>
      <c r="J8" s="618"/>
      <c r="K8" s="619"/>
      <c r="L8" s="619"/>
      <c r="M8" s="619"/>
      <c r="N8" s="619"/>
      <c r="O8" s="619"/>
      <c r="P8" s="619"/>
      <c r="Q8" s="619"/>
      <c r="R8" s="619"/>
      <c r="S8" s="619"/>
      <c r="T8" s="620"/>
      <c r="U8" s="172"/>
      <c r="V8" s="172"/>
      <c r="W8" s="172"/>
      <c r="X8" s="172"/>
      <c r="Y8" s="172"/>
      <c r="Z8" s="172"/>
      <c r="AA8" s="172"/>
      <c r="AB8" s="172"/>
      <c r="AC8" s="172"/>
      <c r="AD8" s="628" t="s">
        <v>597</v>
      </c>
      <c r="AE8" s="629"/>
      <c r="AF8" s="618"/>
      <c r="AG8" s="619"/>
      <c r="AH8" s="619"/>
      <c r="AI8" s="619"/>
      <c r="AJ8" s="619"/>
      <c r="AK8" s="619"/>
      <c r="AL8" s="619"/>
      <c r="AM8" s="619"/>
      <c r="AN8" s="619"/>
      <c r="AO8" s="619"/>
      <c r="AP8" s="620"/>
      <c r="AQ8" s="618"/>
      <c r="AR8" s="619"/>
      <c r="AS8" s="619"/>
      <c r="AT8" s="619"/>
      <c r="AU8" s="619"/>
      <c r="AV8" s="619"/>
      <c r="AW8" s="619"/>
      <c r="AX8" s="619"/>
      <c r="AY8" s="619"/>
      <c r="AZ8" s="619"/>
      <c r="BA8" s="620"/>
      <c r="BB8" s="618"/>
      <c r="BC8" s="619"/>
      <c r="BD8" s="619"/>
      <c r="BE8" s="619"/>
      <c r="BF8" s="619"/>
      <c r="BG8" s="619"/>
      <c r="BH8" s="619"/>
      <c r="BI8" s="619"/>
      <c r="BJ8" s="619"/>
      <c r="BK8" s="619"/>
      <c r="BL8" s="620"/>
      <c r="BM8" s="254"/>
      <c r="BN8" s="172"/>
      <c r="BO8" s="172"/>
      <c r="BP8" s="172"/>
      <c r="BQ8" s="172"/>
      <c r="BR8" s="172"/>
      <c r="BS8" s="172"/>
      <c r="BT8" s="172"/>
      <c r="BU8" s="172"/>
      <c r="BV8" s="628" t="s">
        <v>598</v>
      </c>
      <c r="BW8" s="629"/>
      <c r="BX8" s="627"/>
      <c r="BY8" s="628"/>
      <c r="BZ8" s="628"/>
      <c r="CA8" s="628"/>
      <c r="CB8" s="628"/>
      <c r="CC8" s="629"/>
      <c r="CD8" s="627"/>
      <c r="CE8" s="628"/>
      <c r="CF8" s="628"/>
      <c r="CG8" s="628"/>
      <c r="CH8" s="628"/>
      <c r="CI8" s="629"/>
      <c r="CJ8" s="627"/>
      <c r="CK8" s="628"/>
      <c r="CL8" s="628"/>
      <c r="CM8" s="628"/>
      <c r="CN8" s="628"/>
      <c r="CO8" s="629"/>
      <c r="CP8" s="609"/>
      <c r="CQ8" s="609"/>
      <c r="EA8" s="489">
        <v>1</v>
      </c>
      <c r="EB8" s="490"/>
      <c r="EC8" s="175"/>
      <c r="ED8" s="175"/>
      <c r="EE8" s="175"/>
      <c r="EF8" s="175"/>
      <c r="EG8" s="175"/>
      <c r="EH8" s="176"/>
      <c r="EI8" s="493"/>
      <c r="EJ8" s="494"/>
      <c r="EK8" s="494"/>
      <c r="EL8" s="494"/>
      <c r="EM8" s="494"/>
      <c r="EN8" s="494"/>
      <c r="EO8" s="494"/>
      <c r="EP8" s="494"/>
      <c r="EQ8" s="494"/>
      <c r="ER8" s="495"/>
      <c r="ES8" s="181"/>
      <c r="ET8" s="181"/>
      <c r="EU8" s="181"/>
      <c r="EV8" s="181"/>
      <c r="EW8" s="181"/>
      <c r="EX8" s="181"/>
      <c r="EY8" s="181"/>
      <c r="EZ8" s="181"/>
      <c r="FA8" s="181"/>
      <c r="FB8" s="182"/>
      <c r="FC8" s="183"/>
      <c r="FD8" s="181"/>
      <c r="FE8" s="181"/>
      <c r="FF8" s="181"/>
      <c r="FG8" s="181"/>
      <c r="FH8" s="181"/>
      <c r="FI8" s="181"/>
      <c r="FJ8" s="181"/>
      <c r="FK8" s="181"/>
      <c r="FL8" s="182"/>
      <c r="FM8" s="183"/>
      <c r="FN8" s="181"/>
      <c r="FO8" s="181"/>
      <c r="FP8" s="181"/>
      <c r="FQ8" s="181"/>
      <c r="FR8" s="181"/>
      <c r="FS8" s="181"/>
      <c r="FT8" s="181"/>
      <c r="FU8" s="181"/>
      <c r="FV8" s="182"/>
      <c r="FW8" s="183"/>
      <c r="FX8" s="181"/>
      <c r="FY8" s="181"/>
      <c r="FZ8" s="181"/>
      <c r="GA8" s="181"/>
      <c r="GB8" s="181"/>
      <c r="GC8" s="181"/>
      <c r="GD8" s="181"/>
      <c r="GE8" s="181"/>
      <c r="GF8" s="182"/>
      <c r="GG8" s="183"/>
      <c r="GH8" s="181"/>
      <c r="GI8" s="181"/>
      <c r="GJ8" s="181"/>
      <c r="GK8" s="181"/>
      <c r="GL8" s="181"/>
      <c r="GM8" s="181"/>
      <c r="GN8" s="181"/>
      <c r="GO8" s="181"/>
      <c r="GP8" s="182"/>
      <c r="GQ8" s="184">
        <f>COUNTIF(ES10,"=2")</f>
        <v>0</v>
      </c>
      <c r="GR8" s="185">
        <f>COUNTIF(FC10,"=2")</f>
        <v>0</v>
      </c>
      <c r="GS8" s="185">
        <f>COUNTIF(FM10,"=2")</f>
        <v>0</v>
      </c>
      <c r="GT8" s="185">
        <f>COUNTIF(FW10,"=2")</f>
        <v>0</v>
      </c>
      <c r="GU8" s="185">
        <f>COUNTIF(GG10,"=2")</f>
        <v>0</v>
      </c>
      <c r="GV8" s="174"/>
      <c r="GW8" s="186"/>
      <c r="GX8" s="173"/>
      <c r="GY8" s="173"/>
      <c r="GZ8" s="173"/>
      <c r="HA8" s="173"/>
      <c r="HB8" s="174"/>
      <c r="HC8" s="187">
        <f>SUM(X9:Y14)</f>
        <v>0</v>
      </c>
      <c r="HD8" s="187">
        <f>SUM(AI9:AJ14)</f>
        <v>0</v>
      </c>
      <c r="HE8" s="187">
        <f>SUM(AT9:AU14)</f>
        <v>0</v>
      </c>
      <c r="HF8">
        <f>SUM(BE9:BF14)</f>
        <v>0</v>
      </c>
      <c r="HG8">
        <f>SUM(BP9:BQ14)</f>
        <v>0</v>
      </c>
      <c r="HI8" s="437" t="e">
        <f>HP26</f>
        <v>#DIV/0!</v>
      </c>
      <c r="HJ8" s="437"/>
      <c r="HN8" s="513" t="s">
        <v>550</v>
      </c>
      <c r="HO8" s="188">
        <f>GQ14*1000</f>
        <v>0</v>
      </c>
      <c r="HP8" s="189">
        <f>RANK(HO8,HO8:HO13)</f>
        <v>1</v>
      </c>
      <c r="HQ8" s="190"/>
      <c r="HR8" s="191"/>
      <c r="HS8" s="192"/>
    </row>
    <row r="9" spans="1:227" ht="7.5" customHeight="1" x14ac:dyDescent="0.15">
      <c r="B9" s="523"/>
      <c r="C9" s="524"/>
      <c r="D9" s="255"/>
      <c r="E9" s="255"/>
      <c r="F9" s="255"/>
      <c r="G9" s="255"/>
      <c r="H9" s="255"/>
      <c r="I9" s="256"/>
      <c r="J9" s="621"/>
      <c r="K9" s="622"/>
      <c r="L9" s="622"/>
      <c r="M9" s="622"/>
      <c r="N9" s="622"/>
      <c r="O9" s="622"/>
      <c r="P9" s="622"/>
      <c r="Q9" s="622"/>
      <c r="R9" s="622"/>
      <c r="S9" s="622"/>
      <c r="T9" s="623"/>
      <c r="U9" s="172"/>
      <c r="V9" s="172"/>
      <c r="W9" s="257"/>
      <c r="X9" s="524"/>
      <c r="Y9" s="524"/>
      <c r="Z9" s="468" t="s">
        <v>557</v>
      </c>
      <c r="AA9" s="524"/>
      <c r="AB9" s="524"/>
      <c r="AC9" s="250"/>
      <c r="AD9" s="611"/>
      <c r="AE9" s="612"/>
      <c r="AF9" s="621"/>
      <c r="AG9" s="622"/>
      <c r="AH9" s="622"/>
      <c r="AI9" s="622"/>
      <c r="AJ9" s="622"/>
      <c r="AK9" s="622"/>
      <c r="AL9" s="622"/>
      <c r="AM9" s="622"/>
      <c r="AN9" s="622"/>
      <c r="AO9" s="622"/>
      <c r="AP9" s="623"/>
      <c r="AQ9" s="621"/>
      <c r="AR9" s="622"/>
      <c r="AS9" s="622"/>
      <c r="AT9" s="622"/>
      <c r="AU9" s="622"/>
      <c r="AV9" s="622"/>
      <c r="AW9" s="622"/>
      <c r="AX9" s="622"/>
      <c r="AY9" s="622"/>
      <c r="AZ9" s="622"/>
      <c r="BA9" s="623"/>
      <c r="BB9" s="621"/>
      <c r="BC9" s="622"/>
      <c r="BD9" s="622"/>
      <c r="BE9" s="622"/>
      <c r="BF9" s="622"/>
      <c r="BG9" s="622"/>
      <c r="BH9" s="622"/>
      <c r="BI9" s="622"/>
      <c r="BJ9" s="622"/>
      <c r="BK9" s="622"/>
      <c r="BL9" s="623"/>
      <c r="BM9" s="254"/>
      <c r="BN9" s="172"/>
      <c r="BO9" s="257"/>
      <c r="BP9" s="524"/>
      <c r="BQ9" s="524"/>
      <c r="BR9" s="468" t="s">
        <v>557</v>
      </c>
      <c r="BS9" s="524"/>
      <c r="BT9" s="524"/>
      <c r="BU9" s="250"/>
      <c r="BV9" s="611"/>
      <c r="BW9" s="612"/>
      <c r="BX9" s="610"/>
      <c r="BY9" s="611"/>
      <c r="BZ9" s="611"/>
      <c r="CA9" s="611"/>
      <c r="CB9" s="611"/>
      <c r="CC9" s="612"/>
      <c r="CD9" s="610"/>
      <c r="CE9" s="611"/>
      <c r="CF9" s="611"/>
      <c r="CG9" s="611"/>
      <c r="CH9" s="611"/>
      <c r="CI9" s="612"/>
      <c r="CJ9" s="610"/>
      <c r="CK9" s="611"/>
      <c r="CL9" s="611"/>
      <c r="CM9" s="611"/>
      <c r="CN9" s="611"/>
      <c r="CO9" s="612"/>
      <c r="CP9" s="609"/>
      <c r="CQ9" s="609"/>
      <c r="EA9" s="491"/>
      <c r="EB9" s="492"/>
      <c r="EC9" s="178"/>
      <c r="ED9" s="178"/>
      <c r="EE9" s="178"/>
      <c r="EF9" s="178"/>
      <c r="EG9" s="178"/>
      <c r="EH9" s="179"/>
      <c r="EI9" s="496"/>
      <c r="EJ9" s="497"/>
      <c r="EK9" s="497"/>
      <c r="EL9" s="497"/>
      <c r="EM9" s="497"/>
      <c r="EN9" s="497"/>
      <c r="EO9" s="497"/>
      <c r="EP9" s="497"/>
      <c r="EQ9" s="497"/>
      <c r="ER9" s="498"/>
      <c r="ES9" s="181"/>
      <c r="ET9" s="181"/>
      <c r="EU9" s="193"/>
      <c r="EV9" s="454" t="b">
        <f>IF(X9&gt;AA9,"1",IF(X9&lt;AA9,"0"))</f>
        <v>0</v>
      </c>
      <c r="EW9" s="454"/>
      <c r="EX9" s="454" t="b">
        <f>IF(X9&lt;AA9,"1",IF(X9&gt;AA9,"0"))</f>
        <v>0</v>
      </c>
      <c r="EY9" s="454"/>
      <c r="EZ9" s="194"/>
      <c r="FA9" s="181"/>
      <c r="FB9" s="182"/>
      <c r="FC9" s="183"/>
      <c r="FD9" s="181"/>
      <c r="FE9" s="193"/>
      <c r="FF9" s="454" t="b">
        <f>IF(AI9&gt;AL9,"1",IF(AI9&lt;AL9,"0"))</f>
        <v>0</v>
      </c>
      <c r="FG9" s="454"/>
      <c r="FH9" s="454" t="b">
        <f>IF(AI9&lt;AL9,"1",IF(AI9&gt;AL9,"0"))</f>
        <v>0</v>
      </c>
      <c r="FI9" s="454"/>
      <c r="FJ9" s="194"/>
      <c r="FK9" s="181"/>
      <c r="FL9" s="182"/>
      <c r="FM9" s="183"/>
      <c r="FN9" s="181"/>
      <c r="FO9" s="193"/>
      <c r="FP9" s="454" t="b">
        <f>IF(AT9&gt;AW9,"1",IF(AT9&lt;AW9,"0"))</f>
        <v>0</v>
      </c>
      <c r="FQ9" s="454"/>
      <c r="FR9" s="454" t="b">
        <f>IF(AT9&lt;AW9,"1",IF(AT9&gt;AW9,"0"))</f>
        <v>0</v>
      </c>
      <c r="FS9" s="454"/>
      <c r="FT9" s="194"/>
      <c r="FU9" s="181"/>
      <c r="FV9" s="182"/>
      <c r="FW9" s="183"/>
      <c r="FX9" s="181"/>
      <c r="FY9" s="193"/>
      <c r="FZ9" s="454" t="b">
        <f>IF(BE9&gt;BH9,"1",IF(BE9&lt;BH9,"0"))</f>
        <v>0</v>
      </c>
      <c r="GA9" s="454"/>
      <c r="GB9" s="454" t="b">
        <f>IF(BE9&lt;BH9,"1",IF(BE9&gt;BH9,"0"))</f>
        <v>0</v>
      </c>
      <c r="GC9" s="454"/>
      <c r="GD9" s="194"/>
      <c r="GE9" s="181"/>
      <c r="GF9" s="182"/>
      <c r="GG9" s="183"/>
      <c r="GH9" s="181"/>
      <c r="GI9" s="193"/>
      <c r="GJ9" s="454" t="b">
        <f>IF(BP9&gt;BS9,"1",IF(BP9&lt;BS9,"0"))</f>
        <v>0</v>
      </c>
      <c r="GK9" s="454"/>
      <c r="GL9" s="454" t="b">
        <f>IF(BP9&lt;BS9,"1",IF(BP9&gt;BS9,"0"))</f>
        <v>0</v>
      </c>
      <c r="GM9" s="454"/>
      <c r="GN9" s="194"/>
      <c r="GO9" s="181"/>
      <c r="GP9" s="182"/>
      <c r="GQ9" s="180"/>
      <c r="GR9" s="187">
        <f>COUNTIF(FA10,"=2")</f>
        <v>0</v>
      </c>
      <c r="GS9" s="187">
        <f>COUNTIF(FK10,"=2")</f>
        <v>0</v>
      </c>
      <c r="GT9" s="187">
        <f>COUNTIF(FU10,"=2")</f>
        <v>0</v>
      </c>
      <c r="GU9" s="187">
        <f>COUNTIF(GE10,"=2")</f>
        <v>0</v>
      </c>
      <c r="GV9" s="195">
        <f>COUNTIF(GO10,"=2")</f>
        <v>0</v>
      </c>
      <c r="GW9" s="180"/>
      <c r="HB9" s="177"/>
      <c r="HD9">
        <f>SUM(AA9:AB14)</f>
        <v>0</v>
      </c>
      <c r="HE9">
        <f>SUM(AL9:AM14)</f>
        <v>0</v>
      </c>
      <c r="HF9" s="187">
        <f>SUM(AW9:AX14)</f>
        <v>0</v>
      </c>
      <c r="HG9" s="187">
        <f>SUM(BH9:BI14)</f>
        <v>0</v>
      </c>
      <c r="HH9" s="187">
        <f>SUM(BS9:BT14)</f>
        <v>0</v>
      </c>
      <c r="HI9" s="437"/>
      <c r="HJ9" s="437"/>
      <c r="HN9" s="513"/>
      <c r="HO9" s="188">
        <f>GQ22*1000</f>
        <v>0</v>
      </c>
      <c r="HP9" s="189">
        <f>RANK(HO9,HO8:HO13)</f>
        <v>1</v>
      </c>
      <c r="HQ9" s="190"/>
      <c r="HR9" s="191"/>
      <c r="HS9" s="192"/>
    </row>
    <row r="10" spans="1:227" ht="7.5" customHeight="1" x14ac:dyDescent="0.15">
      <c r="B10" s="523" t="s">
        <v>599</v>
      </c>
      <c r="C10" s="524"/>
      <c r="D10" s="524"/>
      <c r="E10" s="524"/>
      <c r="F10" s="524"/>
      <c r="G10" s="524"/>
      <c r="H10" s="524"/>
      <c r="I10" s="525"/>
      <c r="J10" s="621"/>
      <c r="K10" s="622"/>
      <c r="L10" s="622"/>
      <c r="M10" s="622"/>
      <c r="N10" s="622"/>
      <c r="O10" s="622"/>
      <c r="P10" s="622"/>
      <c r="Q10" s="622"/>
      <c r="R10" s="622"/>
      <c r="S10" s="622"/>
      <c r="T10" s="623"/>
      <c r="U10" s="474"/>
      <c r="V10" s="479"/>
      <c r="W10" s="254"/>
      <c r="X10" s="524"/>
      <c r="Y10" s="524"/>
      <c r="Z10" s="468"/>
      <c r="AA10" s="524"/>
      <c r="AB10" s="524"/>
      <c r="AC10" s="251"/>
      <c r="AD10" s="473"/>
      <c r="AE10" s="479"/>
      <c r="AF10" s="621"/>
      <c r="AG10" s="622"/>
      <c r="AH10" s="622"/>
      <c r="AI10" s="622"/>
      <c r="AJ10" s="622"/>
      <c r="AK10" s="622"/>
      <c r="AL10" s="622"/>
      <c r="AM10" s="622"/>
      <c r="AN10" s="622"/>
      <c r="AO10" s="622"/>
      <c r="AP10" s="623"/>
      <c r="AQ10" s="621"/>
      <c r="AR10" s="622"/>
      <c r="AS10" s="622"/>
      <c r="AT10" s="622"/>
      <c r="AU10" s="622"/>
      <c r="AV10" s="622"/>
      <c r="AW10" s="622"/>
      <c r="AX10" s="622"/>
      <c r="AY10" s="622"/>
      <c r="AZ10" s="622"/>
      <c r="BA10" s="623"/>
      <c r="BB10" s="621"/>
      <c r="BC10" s="622"/>
      <c r="BD10" s="622"/>
      <c r="BE10" s="622"/>
      <c r="BF10" s="622"/>
      <c r="BG10" s="622"/>
      <c r="BH10" s="622"/>
      <c r="BI10" s="622"/>
      <c r="BJ10" s="622"/>
      <c r="BK10" s="622"/>
      <c r="BL10" s="623"/>
      <c r="BM10" s="473"/>
      <c r="BN10" s="479"/>
      <c r="BO10" s="254"/>
      <c r="BP10" s="524"/>
      <c r="BQ10" s="524"/>
      <c r="BR10" s="468"/>
      <c r="BS10" s="524"/>
      <c r="BT10" s="524"/>
      <c r="BU10" s="251"/>
      <c r="BV10" s="473"/>
      <c r="BW10" s="479"/>
      <c r="BX10" s="473"/>
      <c r="BY10" s="474"/>
      <c r="BZ10" s="608"/>
      <c r="CA10" s="608"/>
      <c r="CB10" s="474"/>
      <c r="CC10" s="479"/>
      <c r="CD10" s="473"/>
      <c r="CE10" s="474"/>
      <c r="CF10" s="608"/>
      <c r="CG10" s="608"/>
      <c r="CH10" s="474"/>
      <c r="CI10" s="479"/>
      <c r="CJ10" s="473"/>
      <c r="CK10" s="474"/>
      <c r="CL10" s="608"/>
      <c r="CM10" s="608"/>
      <c r="CN10" s="474"/>
      <c r="CO10" s="479"/>
      <c r="CP10" s="609"/>
      <c r="CQ10" s="609"/>
      <c r="EA10" s="480" t="str">
        <f>B10</f>
        <v>プレシャスA</v>
      </c>
      <c r="EB10" s="481"/>
      <c r="EC10" s="481"/>
      <c r="ED10" s="481"/>
      <c r="EE10" s="481"/>
      <c r="EF10" s="481"/>
      <c r="EG10" s="481"/>
      <c r="EH10" s="482"/>
      <c r="EI10" s="496"/>
      <c r="EJ10" s="497"/>
      <c r="EK10" s="497"/>
      <c r="EL10" s="497"/>
      <c r="EM10" s="497"/>
      <c r="EN10" s="497"/>
      <c r="EO10" s="497"/>
      <c r="EP10" s="497"/>
      <c r="EQ10" s="497"/>
      <c r="ER10" s="498"/>
      <c r="ES10" s="454">
        <f>EV9+EV11+EV13</f>
        <v>0</v>
      </c>
      <c r="ET10" s="470"/>
      <c r="EU10" s="183"/>
      <c r="EV10" s="454"/>
      <c r="EW10" s="454"/>
      <c r="EX10" s="454"/>
      <c r="EY10" s="454"/>
      <c r="EZ10" s="182"/>
      <c r="FA10" s="472">
        <f>EX9+EX11+EX13</f>
        <v>0</v>
      </c>
      <c r="FB10" s="470"/>
      <c r="FC10" s="472">
        <f>FF9+FF11+FF13</f>
        <v>0</v>
      </c>
      <c r="FD10" s="470"/>
      <c r="FE10" s="183"/>
      <c r="FF10" s="454"/>
      <c r="FG10" s="454"/>
      <c r="FH10" s="454"/>
      <c r="FI10" s="454"/>
      <c r="FJ10" s="182"/>
      <c r="FK10" s="472">
        <f>FH9+FH11+FH13</f>
        <v>0</v>
      </c>
      <c r="FL10" s="470"/>
      <c r="FM10" s="472">
        <f>FP9+FP11+FP13</f>
        <v>0</v>
      </c>
      <c r="FN10" s="470"/>
      <c r="FO10" s="183"/>
      <c r="FP10" s="454"/>
      <c r="FQ10" s="454"/>
      <c r="FR10" s="454"/>
      <c r="FS10" s="454"/>
      <c r="FT10" s="182"/>
      <c r="FU10" s="472">
        <f>FR9+FR11+FR13</f>
        <v>0</v>
      </c>
      <c r="FV10" s="470"/>
      <c r="FW10" s="472">
        <f>FZ9+FZ11+FZ13</f>
        <v>0</v>
      </c>
      <c r="FX10" s="470"/>
      <c r="FY10" s="183"/>
      <c r="FZ10" s="454"/>
      <c r="GA10" s="454"/>
      <c r="GB10" s="454"/>
      <c r="GC10" s="454"/>
      <c r="GD10" s="182"/>
      <c r="GE10" s="472">
        <f>GB9+GB11+GB13</f>
        <v>0</v>
      </c>
      <c r="GF10" s="470"/>
      <c r="GG10" s="472">
        <f>GJ9+GJ11+GJ13</f>
        <v>0</v>
      </c>
      <c r="GH10" s="470"/>
      <c r="GI10" s="183"/>
      <c r="GJ10" s="454"/>
      <c r="GK10" s="454"/>
      <c r="GL10" s="454"/>
      <c r="GM10" s="454"/>
      <c r="GN10" s="182"/>
      <c r="GO10" s="472">
        <f>GL9+GL11+GL13</f>
        <v>0</v>
      </c>
      <c r="GP10" s="470"/>
      <c r="GQ10" s="472">
        <f>SUM(GQ8:GU8)</f>
        <v>0</v>
      </c>
      <c r="GR10" s="454"/>
      <c r="GS10" s="471"/>
      <c r="GT10" s="471"/>
      <c r="GU10" s="454">
        <f>SUM(GR9:GV9)</f>
        <v>0</v>
      </c>
      <c r="GV10" s="470"/>
      <c r="GW10" s="472">
        <f>SUM(ES10,FC10,FM10,FW10,GG10)</f>
        <v>0</v>
      </c>
      <c r="GX10" s="454"/>
      <c r="GY10" s="471"/>
      <c r="GZ10" s="471"/>
      <c r="HA10" s="454">
        <f>SUM(FA10,FK10,FU10,GE10,GO10)</f>
        <v>0</v>
      </c>
      <c r="HB10" s="470"/>
      <c r="HC10" s="473">
        <f>SUM(HC8:HG8)</f>
        <v>0</v>
      </c>
      <c r="HD10" s="474"/>
      <c r="HE10" s="471"/>
      <c r="HF10" s="471"/>
      <c r="HG10" s="474">
        <f>SUM(HD9:HH9)</f>
        <v>0</v>
      </c>
      <c r="HH10" s="479"/>
      <c r="HI10" s="437"/>
      <c r="HJ10" s="437"/>
      <c r="HN10" s="513"/>
      <c r="HO10" s="188">
        <f>GQ30*1000</f>
        <v>0</v>
      </c>
      <c r="HP10" s="189">
        <f>RANK(HO10,HO8:HO13)</f>
        <v>1</v>
      </c>
      <c r="HQ10" s="190"/>
      <c r="HR10" s="191"/>
      <c r="HS10" s="192"/>
    </row>
    <row r="11" spans="1:227" ht="7.5" customHeight="1" x14ac:dyDescent="0.15">
      <c r="B11" s="523"/>
      <c r="C11" s="524"/>
      <c r="D11" s="524"/>
      <c r="E11" s="524"/>
      <c r="F11" s="524"/>
      <c r="G11" s="524"/>
      <c r="H11" s="524"/>
      <c r="I11" s="525"/>
      <c r="J11" s="621"/>
      <c r="K11" s="622"/>
      <c r="L11" s="622"/>
      <c r="M11" s="622"/>
      <c r="N11" s="622"/>
      <c r="O11" s="622"/>
      <c r="P11" s="622"/>
      <c r="Q11" s="622"/>
      <c r="R11" s="622"/>
      <c r="S11" s="622"/>
      <c r="T11" s="623"/>
      <c r="U11" s="474"/>
      <c r="V11" s="479"/>
      <c r="W11" s="254"/>
      <c r="X11" s="524"/>
      <c r="Y11" s="524"/>
      <c r="Z11" s="468" t="s">
        <v>557</v>
      </c>
      <c r="AA11" s="524"/>
      <c r="AB11" s="524"/>
      <c r="AC11" s="251"/>
      <c r="AD11" s="473"/>
      <c r="AE11" s="479"/>
      <c r="AF11" s="621"/>
      <c r="AG11" s="622"/>
      <c r="AH11" s="622"/>
      <c r="AI11" s="622"/>
      <c r="AJ11" s="622"/>
      <c r="AK11" s="622"/>
      <c r="AL11" s="622"/>
      <c r="AM11" s="622"/>
      <c r="AN11" s="622"/>
      <c r="AO11" s="622"/>
      <c r="AP11" s="623"/>
      <c r="AQ11" s="621"/>
      <c r="AR11" s="622"/>
      <c r="AS11" s="622"/>
      <c r="AT11" s="622"/>
      <c r="AU11" s="622"/>
      <c r="AV11" s="622"/>
      <c r="AW11" s="622"/>
      <c r="AX11" s="622"/>
      <c r="AY11" s="622"/>
      <c r="AZ11" s="622"/>
      <c r="BA11" s="623"/>
      <c r="BB11" s="621"/>
      <c r="BC11" s="622"/>
      <c r="BD11" s="622"/>
      <c r="BE11" s="622"/>
      <c r="BF11" s="622"/>
      <c r="BG11" s="622"/>
      <c r="BH11" s="622"/>
      <c r="BI11" s="622"/>
      <c r="BJ11" s="622"/>
      <c r="BK11" s="622"/>
      <c r="BL11" s="623"/>
      <c r="BM11" s="473"/>
      <c r="BN11" s="479"/>
      <c r="BO11" s="254"/>
      <c r="BP11" s="524"/>
      <c r="BQ11" s="524"/>
      <c r="BR11" s="468" t="s">
        <v>557</v>
      </c>
      <c r="BS11" s="524"/>
      <c r="BT11" s="524"/>
      <c r="BU11" s="251"/>
      <c r="BV11" s="473"/>
      <c r="BW11" s="479"/>
      <c r="BX11" s="473"/>
      <c r="BY11" s="474"/>
      <c r="BZ11" s="608"/>
      <c r="CA11" s="608"/>
      <c r="CB11" s="474"/>
      <c r="CC11" s="479"/>
      <c r="CD11" s="473"/>
      <c r="CE11" s="474"/>
      <c r="CF11" s="608"/>
      <c r="CG11" s="608"/>
      <c r="CH11" s="474"/>
      <c r="CI11" s="479"/>
      <c r="CJ11" s="473"/>
      <c r="CK11" s="474"/>
      <c r="CL11" s="608"/>
      <c r="CM11" s="608"/>
      <c r="CN11" s="474"/>
      <c r="CO11" s="479"/>
      <c r="CP11" s="609"/>
      <c r="CQ11" s="609"/>
      <c r="EA11" s="480"/>
      <c r="EB11" s="481"/>
      <c r="EC11" s="481"/>
      <c r="ED11" s="481"/>
      <c r="EE11" s="481"/>
      <c r="EF11" s="481"/>
      <c r="EG11" s="481"/>
      <c r="EH11" s="482"/>
      <c r="EI11" s="496"/>
      <c r="EJ11" s="497"/>
      <c r="EK11" s="497"/>
      <c r="EL11" s="497"/>
      <c r="EM11" s="497"/>
      <c r="EN11" s="497"/>
      <c r="EO11" s="497"/>
      <c r="EP11" s="497"/>
      <c r="EQ11" s="497"/>
      <c r="ER11" s="498"/>
      <c r="ES11" s="454"/>
      <c r="ET11" s="470"/>
      <c r="EU11" s="183"/>
      <c r="EV11" s="454" t="b">
        <f>IF(X11&gt;AA11,"1",IF(X11&lt;AA11,"0"))</f>
        <v>0</v>
      </c>
      <c r="EW11" s="454"/>
      <c r="EX11" s="454" t="b">
        <f>IF(X11&lt;AA11,"1",IF(X11&gt;AA11,"0"))</f>
        <v>0</v>
      </c>
      <c r="EY11" s="454"/>
      <c r="EZ11" s="182"/>
      <c r="FA11" s="472"/>
      <c r="FB11" s="470"/>
      <c r="FC11" s="472"/>
      <c r="FD11" s="470"/>
      <c r="FE11" s="183"/>
      <c r="FF11" s="454" t="b">
        <f>IF(AI11&gt;AL11,"1",IF(AI11&lt;AL11,"0"))</f>
        <v>0</v>
      </c>
      <c r="FG11" s="454"/>
      <c r="FH11" s="454" t="b">
        <f>IF(AI11&lt;AL11,"1",IF(AI11&gt;AL11,"0"))</f>
        <v>0</v>
      </c>
      <c r="FI11" s="454"/>
      <c r="FJ11" s="182"/>
      <c r="FK11" s="472"/>
      <c r="FL11" s="470"/>
      <c r="FM11" s="472"/>
      <c r="FN11" s="470"/>
      <c r="FO11" s="183"/>
      <c r="FP11" s="454" t="b">
        <f>IF(AT11&gt;AW11,"1",IF(AT11&lt;AW11,"0"))</f>
        <v>0</v>
      </c>
      <c r="FQ11" s="454"/>
      <c r="FR11" s="454" t="b">
        <f>IF(AT11&lt;AW11,"1",IF(AT11&gt;AW11,"0"))</f>
        <v>0</v>
      </c>
      <c r="FS11" s="454"/>
      <c r="FT11" s="182"/>
      <c r="FU11" s="472"/>
      <c r="FV11" s="470"/>
      <c r="FW11" s="472"/>
      <c r="FX11" s="470"/>
      <c r="FY11" s="183"/>
      <c r="FZ11" s="454" t="b">
        <f>IF(BE11&gt;BH11,"1",IF(BE11&lt;BH11,"0"))</f>
        <v>0</v>
      </c>
      <c r="GA11" s="454"/>
      <c r="GB11" s="454" t="b">
        <f>IF(BE11&lt;BH11,"1",IF(BE11&gt;BH11,"0"))</f>
        <v>0</v>
      </c>
      <c r="GC11" s="454"/>
      <c r="GD11" s="182"/>
      <c r="GE11" s="472"/>
      <c r="GF11" s="470"/>
      <c r="GG11" s="472"/>
      <c r="GH11" s="470"/>
      <c r="GI11" s="183"/>
      <c r="GJ11" s="454" t="b">
        <f>IF(BP11&gt;BS11,"1",IF(BP11&lt;BS11,"0"))</f>
        <v>0</v>
      </c>
      <c r="GK11" s="454"/>
      <c r="GL11" s="454" t="b">
        <f>IF(BP11&lt;BS11,"1",IF(BP11&gt;BS11,"0"))</f>
        <v>0</v>
      </c>
      <c r="GM11" s="454"/>
      <c r="GN11" s="182"/>
      <c r="GO11" s="472"/>
      <c r="GP11" s="470"/>
      <c r="GQ11" s="472"/>
      <c r="GR11" s="454"/>
      <c r="GS11" s="471"/>
      <c r="GT11" s="471"/>
      <c r="GU11" s="454"/>
      <c r="GV11" s="470"/>
      <c r="GW11" s="472"/>
      <c r="GX11" s="454"/>
      <c r="GY11" s="471"/>
      <c r="GZ11" s="471"/>
      <c r="HA11" s="454"/>
      <c r="HB11" s="470"/>
      <c r="HC11" s="473"/>
      <c r="HD11" s="474"/>
      <c r="HE11" s="471"/>
      <c r="HF11" s="471"/>
      <c r="HG11" s="474"/>
      <c r="HH11" s="479"/>
      <c r="HI11" s="437"/>
      <c r="HJ11" s="437"/>
      <c r="HN11" s="513"/>
      <c r="HO11" s="188">
        <f>GQ38*1000</f>
        <v>0</v>
      </c>
      <c r="HP11" s="189">
        <f>RANK(HO11,HO8:HO13)</f>
        <v>1</v>
      </c>
      <c r="HQ11" s="190"/>
      <c r="HR11" s="191"/>
      <c r="HS11" s="192"/>
    </row>
    <row r="12" spans="1:227" ht="7.5" customHeight="1" x14ac:dyDescent="0.15">
      <c r="B12" s="523"/>
      <c r="C12" s="524"/>
      <c r="D12" s="524"/>
      <c r="E12" s="524"/>
      <c r="F12" s="524"/>
      <c r="G12" s="524"/>
      <c r="H12" s="524"/>
      <c r="I12" s="525"/>
      <c r="J12" s="621"/>
      <c r="K12" s="622"/>
      <c r="L12" s="622"/>
      <c r="M12" s="622"/>
      <c r="N12" s="622"/>
      <c r="O12" s="622"/>
      <c r="P12" s="622"/>
      <c r="Q12" s="622"/>
      <c r="R12" s="622"/>
      <c r="S12" s="622"/>
      <c r="T12" s="623"/>
      <c r="U12" s="474"/>
      <c r="V12" s="479"/>
      <c r="W12" s="254"/>
      <c r="X12" s="524"/>
      <c r="Y12" s="524"/>
      <c r="Z12" s="468"/>
      <c r="AA12" s="524"/>
      <c r="AB12" s="524"/>
      <c r="AC12" s="251"/>
      <c r="AD12" s="473"/>
      <c r="AE12" s="479"/>
      <c r="AF12" s="621"/>
      <c r="AG12" s="622"/>
      <c r="AH12" s="622"/>
      <c r="AI12" s="622"/>
      <c r="AJ12" s="622"/>
      <c r="AK12" s="622"/>
      <c r="AL12" s="622"/>
      <c r="AM12" s="622"/>
      <c r="AN12" s="622"/>
      <c r="AO12" s="622"/>
      <c r="AP12" s="623"/>
      <c r="AQ12" s="621"/>
      <c r="AR12" s="622"/>
      <c r="AS12" s="622"/>
      <c r="AT12" s="622"/>
      <c r="AU12" s="622"/>
      <c r="AV12" s="622"/>
      <c r="AW12" s="622"/>
      <c r="AX12" s="622"/>
      <c r="AY12" s="622"/>
      <c r="AZ12" s="622"/>
      <c r="BA12" s="623"/>
      <c r="BB12" s="621"/>
      <c r="BC12" s="622"/>
      <c r="BD12" s="622"/>
      <c r="BE12" s="622"/>
      <c r="BF12" s="622"/>
      <c r="BG12" s="622"/>
      <c r="BH12" s="622"/>
      <c r="BI12" s="622"/>
      <c r="BJ12" s="622"/>
      <c r="BK12" s="622"/>
      <c r="BL12" s="623"/>
      <c r="BM12" s="473"/>
      <c r="BN12" s="479"/>
      <c r="BO12" s="254"/>
      <c r="BP12" s="524"/>
      <c r="BQ12" s="524"/>
      <c r="BR12" s="468"/>
      <c r="BS12" s="524"/>
      <c r="BT12" s="524"/>
      <c r="BU12" s="251"/>
      <c r="BV12" s="473"/>
      <c r="BW12" s="479"/>
      <c r="BX12" s="610"/>
      <c r="BY12" s="611"/>
      <c r="BZ12" s="611"/>
      <c r="CA12" s="611"/>
      <c r="CB12" s="611"/>
      <c r="CC12" s="612"/>
      <c r="CD12" s="610"/>
      <c r="CE12" s="611"/>
      <c r="CF12" s="611"/>
      <c r="CG12" s="611"/>
      <c r="CH12" s="611"/>
      <c r="CI12" s="612"/>
      <c r="CJ12" s="610"/>
      <c r="CK12" s="611"/>
      <c r="CL12" s="611"/>
      <c r="CM12" s="611"/>
      <c r="CN12" s="611"/>
      <c r="CO12" s="612"/>
      <c r="CP12" s="609"/>
      <c r="CQ12" s="609"/>
      <c r="EA12" s="480"/>
      <c r="EB12" s="481"/>
      <c r="EC12" s="481"/>
      <c r="ED12" s="481"/>
      <c r="EE12" s="481"/>
      <c r="EF12" s="481"/>
      <c r="EG12" s="481"/>
      <c r="EH12" s="482"/>
      <c r="EI12" s="496"/>
      <c r="EJ12" s="497"/>
      <c r="EK12" s="497"/>
      <c r="EL12" s="497"/>
      <c r="EM12" s="497"/>
      <c r="EN12" s="497"/>
      <c r="EO12" s="497"/>
      <c r="EP12" s="497"/>
      <c r="EQ12" s="497"/>
      <c r="ER12" s="498"/>
      <c r="ES12" s="454"/>
      <c r="ET12" s="470"/>
      <c r="EU12" s="183"/>
      <c r="EV12" s="454"/>
      <c r="EW12" s="454"/>
      <c r="EX12" s="454"/>
      <c r="EY12" s="454"/>
      <c r="EZ12" s="182"/>
      <c r="FA12" s="472"/>
      <c r="FB12" s="470"/>
      <c r="FC12" s="472"/>
      <c r="FD12" s="470"/>
      <c r="FE12" s="183"/>
      <c r="FF12" s="454"/>
      <c r="FG12" s="454"/>
      <c r="FH12" s="454"/>
      <c r="FI12" s="454"/>
      <c r="FJ12" s="182"/>
      <c r="FK12" s="472"/>
      <c r="FL12" s="470"/>
      <c r="FM12" s="472"/>
      <c r="FN12" s="470"/>
      <c r="FO12" s="183"/>
      <c r="FP12" s="454"/>
      <c r="FQ12" s="454"/>
      <c r="FR12" s="454"/>
      <c r="FS12" s="454"/>
      <c r="FT12" s="182"/>
      <c r="FU12" s="472"/>
      <c r="FV12" s="470"/>
      <c r="FW12" s="472"/>
      <c r="FX12" s="470"/>
      <c r="FY12" s="183"/>
      <c r="FZ12" s="454"/>
      <c r="GA12" s="454"/>
      <c r="GB12" s="454"/>
      <c r="GC12" s="454"/>
      <c r="GD12" s="182"/>
      <c r="GE12" s="472"/>
      <c r="GF12" s="470"/>
      <c r="GG12" s="472"/>
      <c r="GH12" s="470"/>
      <c r="GI12" s="183"/>
      <c r="GJ12" s="454"/>
      <c r="GK12" s="454"/>
      <c r="GL12" s="454"/>
      <c r="GM12" s="454"/>
      <c r="GN12" s="182"/>
      <c r="GO12" s="472"/>
      <c r="GP12" s="470"/>
      <c r="GQ12" s="180"/>
      <c r="GV12" s="177"/>
      <c r="GW12" s="180"/>
      <c r="HB12" s="177"/>
      <c r="HI12" s="437"/>
      <c r="HJ12" s="437"/>
      <c r="HN12" s="513"/>
      <c r="HO12" s="188">
        <f>GQ46*1000</f>
        <v>0</v>
      </c>
      <c r="HP12" s="189">
        <f>RANK(HO12,HO8:HO13)</f>
        <v>1</v>
      </c>
    </row>
    <row r="13" spans="1:227" ht="7.5" customHeight="1" x14ac:dyDescent="0.15">
      <c r="B13" s="523"/>
      <c r="C13" s="524"/>
      <c r="D13" s="524"/>
      <c r="E13" s="524"/>
      <c r="F13" s="524"/>
      <c r="G13" s="524"/>
      <c r="H13" s="524"/>
      <c r="I13" s="525"/>
      <c r="J13" s="621"/>
      <c r="K13" s="622"/>
      <c r="L13" s="622"/>
      <c r="M13" s="622"/>
      <c r="N13" s="622"/>
      <c r="O13" s="622"/>
      <c r="P13" s="622"/>
      <c r="Q13" s="622"/>
      <c r="R13" s="622"/>
      <c r="S13" s="622"/>
      <c r="T13" s="623"/>
      <c r="U13" s="474"/>
      <c r="V13" s="479"/>
      <c r="W13" s="254"/>
      <c r="X13" s="524"/>
      <c r="Y13" s="524"/>
      <c r="Z13" s="468" t="s">
        <v>557</v>
      </c>
      <c r="AA13" s="524"/>
      <c r="AB13" s="524"/>
      <c r="AC13" s="251"/>
      <c r="AD13" s="473"/>
      <c r="AE13" s="479"/>
      <c r="AF13" s="621"/>
      <c r="AG13" s="622"/>
      <c r="AH13" s="622"/>
      <c r="AI13" s="622"/>
      <c r="AJ13" s="622"/>
      <c r="AK13" s="622"/>
      <c r="AL13" s="622"/>
      <c r="AM13" s="622"/>
      <c r="AN13" s="622"/>
      <c r="AO13" s="622"/>
      <c r="AP13" s="623"/>
      <c r="AQ13" s="621"/>
      <c r="AR13" s="622"/>
      <c r="AS13" s="622"/>
      <c r="AT13" s="622"/>
      <c r="AU13" s="622"/>
      <c r="AV13" s="622"/>
      <c r="AW13" s="622"/>
      <c r="AX13" s="622"/>
      <c r="AY13" s="622"/>
      <c r="AZ13" s="622"/>
      <c r="BA13" s="623"/>
      <c r="BB13" s="621"/>
      <c r="BC13" s="622"/>
      <c r="BD13" s="622"/>
      <c r="BE13" s="622"/>
      <c r="BF13" s="622"/>
      <c r="BG13" s="622"/>
      <c r="BH13" s="622"/>
      <c r="BI13" s="622"/>
      <c r="BJ13" s="622"/>
      <c r="BK13" s="622"/>
      <c r="BL13" s="623"/>
      <c r="BM13" s="473"/>
      <c r="BN13" s="479"/>
      <c r="BO13" s="254"/>
      <c r="BP13" s="524"/>
      <c r="BQ13" s="524"/>
      <c r="BR13" s="468" t="s">
        <v>557</v>
      </c>
      <c r="BS13" s="524"/>
      <c r="BT13" s="524"/>
      <c r="BU13" s="251"/>
      <c r="BV13" s="473"/>
      <c r="BW13" s="479"/>
      <c r="BX13" s="613"/>
      <c r="BY13" s="614"/>
      <c r="BZ13" s="614"/>
      <c r="CA13" s="614"/>
      <c r="CB13" s="614"/>
      <c r="CC13" s="615"/>
      <c r="CD13" s="613"/>
      <c r="CE13" s="614"/>
      <c r="CF13" s="614"/>
      <c r="CG13" s="614"/>
      <c r="CH13" s="614"/>
      <c r="CI13" s="615"/>
      <c r="CJ13" s="613"/>
      <c r="CK13" s="614"/>
      <c r="CL13" s="614"/>
      <c r="CM13" s="614"/>
      <c r="CN13" s="614"/>
      <c r="CO13" s="615"/>
      <c r="CP13" s="609"/>
      <c r="CQ13" s="609"/>
      <c r="EA13" s="480"/>
      <c r="EB13" s="481"/>
      <c r="EC13" s="481"/>
      <c r="ED13" s="481"/>
      <c r="EE13" s="481"/>
      <c r="EF13" s="481"/>
      <c r="EG13" s="481"/>
      <c r="EH13" s="482"/>
      <c r="EI13" s="496"/>
      <c r="EJ13" s="497"/>
      <c r="EK13" s="497"/>
      <c r="EL13" s="497"/>
      <c r="EM13" s="497"/>
      <c r="EN13" s="497"/>
      <c r="EO13" s="497"/>
      <c r="EP13" s="497"/>
      <c r="EQ13" s="497"/>
      <c r="ER13" s="498"/>
      <c r="ES13" s="454"/>
      <c r="ET13" s="470"/>
      <c r="EU13" s="183"/>
      <c r="EV13" s="454" t="b">
        <f>IF(X13&gt;AA13,"1",IF(X13&lt;AA13,"0"))</f>
        <v>0</v>
      </c>
      <c r="EW13" s="454"/>
      <c r="EX13" s="454" t="b">
        <f>IF(X13&lt;AA13,"1",IF(X13&gt;AA13,"0"))</f>
        <v>0</v>
      </c>
      <c r="EY13" s="454"/>
      <c r="EZ13" s="182"/>
      <c r="FA13" s="472"/>
      <c r="FB13" s="470"/>
      <c r="FC13" s="472"/>
      <c r="FD13" s="470"/>
      <c r="FE13" s="183"/>
      <c r="FF13" s="454" t="b">
        <f>IF(AI13&gt;AL13,"1",IF(AI13&lt;AL13,"0"))</f>
        <v>0</v>
      </c>
      <c r="FG13" s="454"/>
      <c r="FH13" s="454" t="b">
        <f>IF(AI13&lt;AL13,"1",IF(AI13&gt;AL13,"0"))</f>
        <v>0</v>
      </c>
      <c r="FI13" s="454"/>
      <c r="FJ13" s="182"/>
      <c r="FK13" s="472"/>
      <c r="FL13" s="470"/>
      <c r="FM13" s="472"/>
      <c r="FN13" s="470"/>
      <c r="FO13" s="183"/>
      <c r="FP13" s="454" t="b">
        <f>IF(AT13&gt;AW13,"1",IF(AT13&lt;AW13,"0"))</f>
        <v>0</v>
      </c>
      <c r="FQ13" s="454"/>
      <c r="FR13" s="454" t="b">
        <f>IF(AT13&lt;AW13,"1",IF(AT13&gt;AW13,"0"))</f>
        <v>0</v>
      </c>
      <c r="FS13" s="454"/>
      <c r="FT13" s="182"/>
      <c r="FU13" s="472"/>
      <c r="FV13" s="470"/>
      <c r="FW13" s="472"/>
      <c r="FX13" s="470"/>
      <c r="FY13" s="183"/>
      <c r="FZ13" s="454" t="b">
        <f>IF(BE13&gt;BH13,"1",IF(BE13&lt;BH13,"0"))</f>
        <v>0</v>
      </c>
      <c r="GA13" s="454"/>
      <c r="GB13" s="454" t="b">
        <f>IF(BE13&lt;BH13,"1",IF(BE13&gt;BH13,"0"))</f>
        <v>0</v>
      </c>
      <c r="GC13" s="454"/>
      <c r="GD13" s="182"/>
      <c r="GE13" s="472"/>
      <c r="GF13" s="470"/>
      <c r="GG13" s="472"/>
      <c r="GH13" s="470"/>
      <c r="GI13" s="183"/>
      <c r="GJ13" s="454" t="b">
        <f>IF(BP13&gt;BS13,"1",IF(BP13&lt;BS13,"0"))</f>
        <v>0</v>
      </c>
      <c r="GK13" s="454"/>
      <c r="GL13" s="454" t="b">
        <f>IF(BP13&lt;BS13,"1",IF(BP13&gt;BS13,"0"))</f>
        <v>0</v>
      </c>
      <c r="GM13" s="454"/>
      <c r="GN13" s="182"/>
      <c r="GO13" s="472"/>
      <c r="GP13" s="470"/>
      <c r="GQ13" s="180"/>
      <c r="GV13" s="177"/>
      <c r="GW13" s="180"/>
      <c r="HB13" s="177"/>
      <c r="HI13" s="437"/>
      <c r="HJ13" s="437"/>
      <c r="HN13" s="513"/>
      <c r="HO13" s="188">
        <f>GQ54*1000</f>
        <v>0</v>
      </c>
      <c r="HP13" s="189">
        <f>RANK(HO13,HO8:HO13)</f>
        <v>1</v>
      </c>
    </row>
    <row r="14" spans="1:227" ht="7.5" customHeight="1" x14ac:dyDescent="0.15">
      <c r="B14" s="258"/>
      <c r="C14" s="255"/>
      <c r="D14" s="255"/>
      <c r="E14" s="255"/>
      <c r="F14" s="255"/>
      <c r="G14" s="255"/>
      <c r="H14" s="255"/>
      <c r="I14" s="256"/>
      <c r="J14" s="621"/>
      <c r="K14" s="622"/>
      <c r="L14" s="622"/>
      <c r="M14" s="622"/>
      <c r="N14" s="622"/>
      <c r="O14" s="622"/>
      <c r="P14" s="622"/>
      <c r="Q14" s="622"/>
      <c r="R14" s="622"/>
      <c r="S14" s="622"/>
      <c r="T14" s="623"/>
      <c r="U14" s="172"/>
      <c r="V14" s="172"/>
      <c r="W14" s="259"/>
      <c r="X14" s="524"/>
      <c r="Y14" s="524"/>
      <c r="Z14" s="468"/>
      <c r="AA14" s="524"/>
      <c r="AB14" s="524"/>
      <c r="AC14" s="260"/>
      <c r="AD14" s="172"/>
      <c r="AE14" s="251"/>
      <c r="AF14" s="621"/>
      <c r="AG14" s="622"/>
      <c r="AH14" s="622"/>
      <c r="AI14" s="622"/>
      <c r="AJ14" s="622"/>
      <c r="AK14" s="622"/>
      <c r="AL14" s="622"/>
      <c r="AM14" s="622"/>
      <c r="AN14" s="622"/>
      <c r="AO14" s="622"/>
      <c r="AP14" s="623"/>
      <c r="AQ14" s="621"/>
      <c r="AR14" s="622"/>
      <c r="AS14" s="622"/>
      <c r="AT14" s="622"/>
      <c r="AU14" s="622"/>
      <c r="AV14" s="622"/>
      <c r="AW14" s="622"/>
      <c r="AX14" s="622"/>
      <c r="AY14" s="622"/>
      <c r="AZ14" s="622"/>
      <c r="BA14" s="623"/>
      <c r="BB14" s="621"/>
      <c r="BC14" s="622"/>
      <c r="BD14" s="622"/>
      <c r="BE14" s="622"/>
      <c r="BF14" s="622"/>
      <c r="BG14" s="622"/>
      <c r="BH14" s="622"/>
      <c r="BI14" s="622"/>
      <c r="BJ14" s="622"/>
      <c r="BK14" s="622"/>
      <c r="BL14" s="623"/>
      <c r="BM14" s="254"/>
      <c r="BN14" s="172"/>
      <c r="BO14" s="259"/>
      <c r="BP14" s="524"/>
      <c r="BQ14" s="524"/>
      <c r="BR14" s="468"/>
      <c r="BS14" s="524"/>
      <c r="BT14" s="524"/>
      <c r="BU14" s="260"/>
      <c r="BV14" s="172"/>
      <c r="BW14" s="251"/>
      <c r="BX14" s="595"/>
      <c r="BY14" s="596"/>
      <c r="BZ14" s="596"/>
      <c r="CA14" s="596"/>
      <c r="CB14" s="596"/>
      <c r="CC14" s="597"/>
      <c r="CD14" s="601"/>
      <c r="CE14" s="602"/>
      <c r="CF14" s="602"/>
      <c r="CG14" s="602"/>
      <c r="CH14" s="602"/>
      <c r="CI14" s="603"/>
      <c r="CJ14" s="607"/>
      <c r="CK14" s="596"/>
      <c r="CL14" s="596"/>
      <c r="CM14" s="596"/>
      <c r="CN14" s="596"/>
      <c r="CO14" s="597"/>
      <c r="CP14" s="609"/>
      <c r="CQ14" s="609"/>
      <c r="EA14" s="198"/>
      <c r="EB14" s="178"/>
      <c r="EC14" s="178"/>
      <c r="ED14" s="178"/>
      <c r="EE14" s="178"/>
      <c r="EF14" s="178"/>
      <c r="EG14" s="178"/>
      <c r="EH14" s="179"/>
      <c r="EI14" s="496"/>
      <c r="EJ14" s="497"/>
      <c r="EK14" s="497"/>
      <c r="EL14" s="497"/>
      <c r="EM14" s="497"/>
      <c r="EN14" s="497"/>
      <c r="EO14" s="497"/>
      <c r="EP14" s="497"/>
      <c r="EQ14" s="497"/>
      <c r="ER14" s="498"/>
      <c r="ES14" s="181"/>
      <c r="ET14" s="181"/>
      <c r="EU14" s="199"/>
      <c r="EV14" s="454"/>
      <c r="EW14" s="454"/>
      <c r="EX14" s="454"/>
      <c r="EY14" s="454"/>
      <c r="EZ14" s="200"/>
      <c r="FA14" s="181"/>
      <c r="FB14" s="182"/>
      <c r="FC14" s="183"/>
      <c r="FD14" s="181"/>
      <c r="FE14" s="199"/>
      <c r="FF14" s="454"/>
      <c r="FG14" s="454"/>
      <c r="FH14" s="454"/>
      <c r="FI14" s="454"/>
      <c r="FJ14" s="200"/>
      <c r="FK14" s="181"/>
      <c r="FL14" s="182"/>
      <c r="FM14" s="183"/>
      <c r="FN14" s="181"/>
      <c r="FO14" s="199"/>
      <c r="FP14" s="454"/>
      <c r="FQ14" s="454"/>
      <c r="FR14" s="454"/>
      <c r="FS14" s="454"/>
      <c r="FT14" s="200"/>
      <c r="FU14" s="181"/>
      <c r="FV14" s="182"/>
      <c r="FW14" s="183"/>
      <c r="FX14" s="181"/>
      <c r="FY14" s="199"/>
      <c r="FZ14" s="454"/>
      <c r="GA14" s="454"/>
      <c r="GB14" s="454"/>
      <c r="GC14" s="454"/>
      <c r="GD14" s="200"/>
      <c r="GE14" s="181"/>
      <c r="GF14" s="182"/>
      <c r="GG14" s="183"/>
      <c r="GH14" s="181"/>
      <c r="GI14" s="199"/>
      <c r="GJ14" s="454"/>
      <c r="GK14" s="454"/>
      <c r="GL14" s="454"/>
      <c r="GM14" s="454"/>
      <c r="GN14" s="200"/>
      <c r="GO14" s="181"/>
      <c r="GP14" s="182"/>
      <c r="GQ14" s="455">
        <f>IF(GU10=0,GQ10,GQ10/GU10)</f>
        <v>0</v>
      </c>
      <c r="GR14" s="483"/>
      <c r="GS14" s="483"/>
      <c r="GT14" s="483"/>
      <c r="GU14" s="483"/>
      <c r="GV14" s="484"/>
      <c r="GW14" s="455" t="str">
        <f>HR14</f>
        <v>MAX</v>
      </c>
      <c r="GX14" s="483"/>
      <c r="GY14" s="483"/>
      <c r="GZ14" s="483"/>
      <c r="HA14" s="483"/>
      <c r="HB14" s="484"/>
      <c r="HC14" s="448" t="e">
        <f>HC10/HG10</f>
        <v>#DIV/0!</v>
      </c>
      <c r="HD14" s="449"/>
      <c r="HE14" s="449"/>
      <c r="HF14" s="449"/>
      <c r="HG14" s="449"/>
      <c r="HH14" s="450"/>
      <c r="HI14" s="437"/>
      <c r="HJ14" s="437"/>
      <c r="HN14" s="513" t="s">
        <v>551</v>
      </c>
      <c r="HO14" s="201">
        <f t="shared" ref="HO14:HO19" si="0">HS14*100</f>
        <v>800</v>
      </c>
      <c r="HP14" s="189">
        <f>RANK(HO14,HO14:HO19)</f>
        <v>1</v>
      </c>
      <c r="HR14" s="202" t="str">
        <f>IF(HA10=0,"MAX",GW10/HA10)</f>
        <v>MAX</v>
      </c>
      <c r="HS14">
        <f>IF(GW14="MAX",8,GW10-HA10)</f>
        <v>8</v>
      </c>
    </row>
    <row r="15" spans="1:227" ht="7.5" customHeight="1" x14ac:dyDescent="0.15">
      <c r="B15" s="261"/>
      <c r="C15" s="262"/>
      <c r="D15" s="262"/>
      <c r="E15" s="262"/>
      <c r="F15" s="262"/>
      <c r="G15" s="262"/>
      <c r="H15" s="262"/>
      <c r="I15" s="263"/>
      <c r="J15" s="624"/>
      <c r="K15" s="625"/>
      <c r="L15" s="625"/>
      <c r="M15" s="625"/>
      <c r="N15" s="625"/>
      <c r="O15" s="625"/>
      <c r="P15" s="625"/>
      <c r="Q15" s="625"/>
      <c r="R15" s="625"/>
      <c r="S15" s="625"/>
      <c r="T15" s="626"/>
      <c r="U15" s="264"/>
      <c r="V15" s="264"/>
      <c r="W15" s="264"/>
      <c r="X15" s="264"/>
      <c r="Y15" s="264"/>
      <c r="Z15" s="264"/>
      <c r="AA15" s="264"/>
      <c r="AB15" s="264"/>
      <c r="AC15" s="264"/>
      <c r="AD15" s="264"/>
      <c r="AE15" s="260"/>
      <c r="AF15" s="624"/>
      <c r="AG15" s="625"/>
      <c r="AH15" s="625"/>
      <c r="AI15" s="625"/>
      <c r="AJ15" s="625"/>
      <c r="AK15" s="625"/>
      <c r="AL15" s="625"/>
      <c r="AM15" s="625"/>
      <c r="AN15" s="625"/>
      <c r="AO15" s="625"/>
      <c r="AP15" s="626"/>
      <c r="AQ15" s="624"/>
      <c r="AR15" s="625"/>
      <c r="AS15" s="625"/>
      <c r="AT15" s="625"/>
      <c r="AU15" s="625"/>
      <c r="AV15" s="625"/>
      <c r="AW15" s="625"/>
      <c r="AX15" s="625"/>
      <c r="AY15" s="625"/>
      <c r="AZ15" s="625"/>
      <c r="BA15" s="626"/>
      <c r="BB15" s="624"/>
      <c r="BC15" s="625"/>
      <c r="BD15" s="625"/>
      <c r="BE15" s="625"/>
      <c r="BF15" s="625"/>
      <c r="BG15" s="625"/>
      <c r="BH15" s="625"/>
      <c r="BI15" s="625"/>
      <c r="BJ15" s="625"/>
      <c r="BK15" s="625"/>
      <c r="BL15" s="626"/>
      <c r="BM15" s="259"/>
      <c r="BN15" s="264"/>
      <c r="BO15" s="264"/>
      <c r="BP15" s="264"/>
      <c r="BQ15" s="264"/>
      <c r="BR15" s="264"/>
      <c r="BS15" s="264"/>
      <c r="BT15" s="264"/>
      <c r="BU15" s="264"/>
      <c r="BV15" s="264"/>
      <c r="BW15" s="260"/>
      <c r="BX15" s="598"/>
      <c r="BY15" s="599"/>
      <c r="BZ15" s="599"/>
      <c r="CA15" s="599"/>
      <c r="CB15" s="599"/>
      <c r="CC15" s="600"/>
      <c r="CD15" s="604"/>
      <c r="CE15" s="605"/>
      <c r="CF15" s="605"/>
      <c r="CG15" s="605"/>
      <c r="CH15" s="605"/>
      <c r="CI15" s="606"/>
      <c r="CJ15" s="598"/>
      <c r="CK15" s="599"/>
      <c r="CL15" s="599"/>
      <c r="CM15" s="599"/>
      <c r="CN15" s="599"/>
      <c r="CO15" s="600"/>
      <c r="CP15" s="609"/>
      <c r="CQ15" s="609"/>
      <c r="EA15" s="204"/>
      <c r="EB15" s="205"/>
      <c r="EC15" s="205"/>
      <c r="ED15" s="205"/>
      <c r="EE15" s="205"/>
      <c r="EF15" s="205"/>
      <c r="EG15" s="205"/>
      <c r="EH15" s="206"/>
      <c r="EI15" s="499"/>
      <c r="EJ15" s="500"/>
      <c r="EK15" s="500"/>
      <c r="EL15" s="500"/>
      <c r="EM15" s="500"/>
      <c r="EN15" s="500"/>
      <c r="EO15" s="500"/>
      <c r="EP15" s="500"/>
      <c r="EQ15" s="500"/>
      <c r="ER15" s="501"/>
      <c r="ES15" s="207"/>
      <c r="ET15" s="207"/>
      <c r="EU15" s="207"/>
      <c r="EV15" s="207"/>
      <c r="EW15" s="207"/>
      <c r="EX15" s="207"/>
      <c r="EY15" s="207"/>
      <c r="EZ15" s="207"/>
      <c r="FA15" s="207"/>
      <c r="FB15" s="200"/>
      <c r="FC15" s="199"/>
      <c r="FD15" s="207"/>
      <c r="FE15" s="207"/>
      <c r="FF15" s="207"/>
      <c r="FG15" s="207"/>
      <c r="FH15" s="207"/>
      <c r="FI15" s="207"/>
      <c r="FJ15" s="207"/>
      <c r="FK15" s="207"/>
      <c r="FL15" s="200"/>
      <c r="FM15" s="199"/>
      <c r="FN15" s="207"/>
      <c r="FO15" s="207"/>
      <c r="FP15" s="207"/>
      <c r="FQ15" s="207"/>
      <c r="FR15" s="207"/>
      <c r="FS15" s="207"/>
      <c r="FT15" s="207"/>
      <c r="FU15" s="207"/>
      <c r="FV15" s="200"/>
      <c r="FW15" s="199"/>
      <c r="FX15" s="207"/>
      <c r="FY15" s="207"/>
      <c r="FZ15" s="207"/>
      <c r="GA15" s="207"/>
      <c r="GB15" s="207"/>
      <c r="GC15" s="207"/>
      <c r="GD15" s="207"/>
      <c r="GE15" s="207"/>
      <c r="GF15" s="200"/>
      <c r="GG15" s="199"/>
      <c r="GH15" s="207"/>
      <c r="GI15" s="207"/>
      <c r="GJ15" s="207"/>
      <c r="GK15" s="207"/>
      <c r="GL15" s="207"/>
      <c r="GM15" s="207"/>
      <c r="GN15" s="207"/>
      <c r="GO15" s="207"/>
      <c r="GP15" s="200"/>
      <c r="GQ15" s="485"/>
      <c r="GR15" s="486"/>
      <c r="GS15" s="486"/>
      <c r="GT15" s="486"/>
      <c r="GU15" s="486"/>
      <c r="GV15" s="487"/>
      <c r="GW15" s="485"/>
      <c r="GX15" s="486"/>
      <c r="GY15" s="486"/>
      <c r="GZ15" s="486"/>
      <c r="HA15" s="486"/>
      <c r="HB15" s="487"/>
      <c r="HC15" s="451"/>
      <c r="HD15" s="452"/>
      <c r="HE15" s="452"/>
      <c r="HF15" s="452"/>
      <c r="HG15" s="452"/>
      <c r="HH15" s="453"/>
      <c r="HI15" s="437"/>
      <c r="HJ15" s="437"/>
      <c r="HN15" s="513"/>
      <c r="HO15" s="201">
        <f t="shared" si="0"/>
        <v>800</v>
      </c>
      <c r="HP15" s="189">
        <f>RANK(HO15,HO14:HO19)</f>
        <v>1</v>
      </c>
      <c r="HR15" s="202" t="str">
        <f>IF(HA18=0,"MAX",GW18/HA18)</f>
        <v>MAX</v>
      </c>
      <c r="HS15">
        <f>IF(GW22="MAX",8,GW18-HA18)</f>
        <v>8</v>
      </c>
    </row>
    <row r="16" spans="1:227" ht="7.5" customHeight="1" x14ac:dyDescent="0.15">
      <c r="B16" s="616">
        <v>2</v>
      </c>
      <c r="C16" s="617"/>
      <c r="D16" s="252"/>
      <c r="E16" s="252"/>
      <c r="F16" s="252"/>
      <c r="G16" s="252"/>
      <c r="H16" s="252"/>
      <c r="I16" s="253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251"/>
      <c r="U16" s="618"/>
      <c r="V16" s="619"/>
      <c r="W16" s="619"/>
      <c r="X16" s="619"/>
      <c r="Y16" s="619"/>
      <c r="Z16" s="619"/>
      <c r="AA16" s="619"/>
      <c r="AB16" s="619"/>
      <c r="AC16" s="619"/>
      <c r="AD16" s="619"/>
      <c r="AE16" s="620"/>
      <c r="AF16" s="257"/>
      <c r="AG16" s="249"/>
      <c r="AH16" s="249"/>
      <c r="AI16" s="249"/>
      <c r="AJ16" s="249"/>
      <c r="AK16" s="249"/>
      <c r="AL16" s="249"/>
      <c r="AM16" s="249"/>
      <c r="AN16" s="249"/>
      <c r="AO16" s="628" t="s">
        <v>600</v>
      </c>
      <c r="AP16" s="629"/>
      <c r="AQ16" s="618"/>
      <c r="AR16" s="619"/>
      <c r="AS16" s="619"/>
      <c r="AT16" s="619"/>
      <c r="AU16" s="619"/>
      <c r="AV16" s="619"/>
      <c r="AW16" s="619"/>
      <c r="AX16" s="619"/>
      <c r="AY16" s="619"/>
      <c r="AZ16" s="619"/>
      <c r="BA16" s="620"/>
      <c r="BB16" s="618"/>
      <c r="BC16" s="619"/>
      <c r="BD16" s="619"/>
      <c r="BE16" s="619"/>
      <c r="BF16" s="619"/>
      <c r="BG16" s="619"/>
      <c r="BH16" s="619"/>
      <c r="BI16" s="619"/>
      <c r="BJ16" s="619"/>
      <c r="BK16" s="619"/>
      <c r="BL16" s="620"/>
      <c r="BM16" s="618"/>
      <c r="BN16" s="619"/>
      <c r="BO16" s="619"/>
      <c r="BP16" s="619"/>
      <c r="BQ16" s="619"/>
      <c r="BR16" s="619"/>
      <c r="BS16" s="619"/>
      <c r="BT16" s="619"/>
      <c r="BU16" s="619"/>
      <c r="BV16" s="619"/>
      <c r="BW16" s="620"/>
      <c r="BX16" s="627"/>
      <c r="BY16" s="628"/>
      <c r="BZ16" s="628"/>
      <c r="CA16" s="628"/>
      <c r="CB16" s="628"/>
      <c r="CC16" s="629"/>
      <c r="CD16" s="627"/>
      <c r="CE16" s="628"/>
      <c r="CF16" s="628"/>
      <c r="CG16" s="628"/>
      <c r="CH16" s="628"/>
      <c r="CI16" s="629"/>
      <c r="CJ16" s="627"/>
      <c r="CK16" s="628"/>
      <c r="CL16" s="628"/>
      <c r="CM16" s="628"/>
      <c r="CN16" s="628"/>
      <c r="CO16" s="629"/>
      <c r="CP16" s="609"/>
      <c r="CQ16" s="609"/>
      <c r="EA16" s="489">
        <v>2</v>
      </c>
      <c r="EB16" s="490"/>
      <c r="EC16" s="175"/>
      <c r="ED16" s="175"/>
      <c r="EE16" s="175"/>
      <c r="EF16" s="175"/>
      <c r="EG16" s="175"/>
      <c r="EH16" s="176"/>
      <c r="EI16" s="208"/>
      <c r="EJ16" s="208"/>
      <c r="EK16" s="208"/>
      <c r="EL16" s="208"/>
      <c r="EM16" s="208"/>
      <c r="EN16" s="208"/>
      <c r="EO16" s="208"/>
      <c r="EP16" s="208"/>
      <c r="EQ16" s="208"/>
      <c r="ER16" s="209"/>
      <c r="ES16" s="493"/>
      <c r="ET16" s="494"/>
      <c r="EU16" s="494"/>
      <c r="EV16" s="494"/>
      <c r="EW16" s="494"/>
      <c r="EX16" s="494"/>
      <c r="EY16" s="494"/>
      <c r="EZ16" s="494"/>
      <c r="FA16" s="494"/>
      <c r="FB16" s="495"/>
      <c r="FC16" s="193"/>
      <c r="FD16" s="210"/>
      <c r="FE16" s="210"/>
      <c r="FF16" s="210"/>
      <c r="FG16" s="210"/>
      <c r="FH16" s="210"/>
      <c r="FI16" s="210"/>
      <c r="FJ16" s="210"/>
      <c r="FK16" s="210"/>
      <c r="FL16" s="194"/>
      <c r="FM16" s="193"/>
      <c r="FN16" s="210"/>
      <c r="FO16" s="210"/>
      <c r="FP16" s="210"/>
      <c r="FQ16" s="210"/>
      <c r="FR16" s="210"/>
      <c r="FS16" s="210"/>
      <c r="FT16" s="210"/>
      <c r="FU16" s="210"/>
      <c r="FV16" s="194"/>
      <c r="FW16" s="193"/>
      <c r="FX16" s="210"/>
      <c r="FY16" s="210"/>
      <c r="FZ16" s="210"/>
      <c r="GA16" s="210"/>
      <c r="GB16" s="210"/>
      <c r="GC16" s="210"/>
      <c r="GD16" s="210"/>
      <c r="GE16" s="210"/>
      <c r="GF16" s="194"/>
      <c r="GG16" s="193"/>
      <c r="GH16" s="210"/>
      <c r="GI16" s="210"/>
      <c r="GJ16" s="210"/>
      <c r="GK16" s="210"/>
      <c r="GL16" s="210"/>
      <c r="GM16" s="210"/>
      <c r="GN16" s="210"/>
      <c r="GO16" s="210"/>
      <c r="GP16" s="194"/>
      <c r="GQ16" s="184">
        <f>COUNTIF(EI18,"=2")</f>
        <v>0</v>
      </c>
      <c r="GR16" s="185">
        <f>COUNTIF(FC18,"=2")</f>
        <v>0</v>
      </c>
      <c r="GS16" s="185">
        <f>COUNTIF(FM18,"=2")</f>
        <v>0</v>
      </c>
      <c r="GT16" s="173">
        <f>COUNTIF(FW18,"=2")</f>
        <v>0</v>
      </c>
      <c r="GU16" s="173">
        <f>COUNTIF(GG18,"=2")</f>
        <v>0</v>
      </c>
      <c r="GV16" s="174"/>
      <c r="GW16" s="186"/>
      <c r="GX16" s="173"/>
      <c r="GY16" s="173"/>
      <c r="GZ16" s="173"/>
      <c r="HA16" s="173"/>
      <c r="HB16" s="174"/>
      <c r="HC16" s="187">
        <f>SUM(M17:N22)</f>
        <v>0</v>
      </c>
      <c r="HD16" s="187">
        <f>SUM(FF17:FG22)</f>
        <v>0</v>
      </c>
      <c r="HE16" s="187">
        <f>SUM(AT17:AU22)</f>
        <v>0</v>
      </c>
      <c r="HF16">
        <f>SUM(BE17:BF22)</f>
        <v>0</v>
      </c>
      <c r="HG16">
        <f>SUM(BP17:BQ22)</f>
        <v>0</v>
      </c>
      <c r="HI16" s="437" t="e">
        <f>HP27</f>
        <v>#DIV/0!</v>
      </c>
      <c r="HJ16" s="437"/>
      <c r="HN16" s="513"/>
      <c r="HO16" s="201">
        <f t="shared" si="0"/>
        <v>800</v>
      </c>
      <c r="HP16" s="189">
        <f>RANK(HO16,HO14:HO19)</f>
        <v>1</v>
      </c>
      <c r="HR16" s="202" t="str">
        <f>IF(HA26=0,"MAX",GW26/HA26)</f>
        <v>MAX</v>
      </c>
      <c r="HS16">
        <f>IF(GW30="MAX",8,GW26-HA26)</f>
        <v>8</v>
      </c>
    </row>
    <row r="17" spans="2:227" ht="7.5" customHeight="1" x14ac:dyDescent="0.15">
      <c r="B17" s="523"/>
      <c r="C17" s="524"/>
      <c r="D17" s="255"/>
      <c r="E17" s="255"/>
      <c r="F17" s="255"/>
      <c r="G17" s="255"/>
      <c r="H17" s="255"/>
      <c r="I17" s="256"/>
      <c r="J17" s="172"/>
      <c r="K17" s="172"/>
      <c r="L17" s="257"/>
      <c r="M17" s="474"/>
      <c r="N17" s="474"/>
      <c r="O17" s="468" t="s">
        <v>557</v>
      </c>
      <c r="P17" s="474"/>
      <c r="Q17" s="474"/>
      <c r="R17" s="250"/>
      <c r="S17" s="172"/>
      <c r="T17" s="251"/>
      <c r="U17" s="621"/>
      <c r="V17" s="622"/>
      <c r="W17" s="622"/>
      <c r="X17" s="622"/>
      <c r="Y17" s="622"/>
      <c r="Z17" s="622"/>
      <c r="AA17" s="622"/>
      <c r="AB17" s="622"/>
      <c r="AC17" s="622"/>
      <c r="AD17" s="622"/>
      <c r="AE17" s="623"/>
      <c r="AF17" s="254"/>
      <c r="AG17" s="172"/>
      <c r="AH17" s="257"/>
      <c r="AI17" s="524"/>
      <c r="AJ17" s="524"/>
      <c r="AK17" s="468" t="s">
        <v>557</v>
      </c>
      <c r="AL17" s="524"/>
      <c r="AM17" s="524"/>
      <c r="AN17" s="250"/>
      <c r="AO17" s="611"/>
      <c r="AP17" s="612"/>
      <c r="AQ17" s="621"/>
      <c r="AR17" s="622"/>
      <c r="AS17" s="622"/>
      <c r="AT17" s="622"/>
      <c r="AU17" s="622"/>
      <c r="AV17" s="622"/>
      <c r="AW17" s="622"/>
      <c r="AX17" s="622"/>
      <c r="AY17" s="622"/>
      <c r="AZ17" s="622"/>
      <c r="BA17" s="623"/>
      <c r="BB17" s="621"/>
      <c r="BC17" s="622"/>
      <c r="BD17" s="622"/>
      <c r="BE17" s="622"/>
      <c r="BF17" s="622"/>
      <c r="BG17" s="622"/>
      <c r="BH17" s="622"/>
      <c r="BI17" s="622"/>
      <c r="BJ17" s="622"/>
      <c r="BK17" s="622"/>
      <c r="BL17" s="623"/>
      <c r="BM17" s="621"/>
      <c r="BN17" s="622"/>
      <c r="BO17" s="622"/>
      <c r="BP17" s="622"/>
      <c r="BQ17" s="622"/>
      <c r="BR17" s="622"/>
      <c r="BS17" s="622"/>
      <c r="BT17" s="622"/>
      <c r="BU17" s="622"/>
      <c r="BV17" s="622"/>
      <c r="BW17" s="623"/>
      <c r="BX17" s="610"/>
      <c r="BY17" s="611"/>
      <c r="BZ17" s="611"/>
      <c r="CA17" s="611"/>
      <c r="CB17" s="611"/>
      <c r="CC17" s="612"/>
      <c r="CD17" s="610"/>
      <c r="CE17" s="611"/>
      <c r="CF17" s="611"/>
      <c r="CG17" s="611"/>
      <c r="CH17" s="611"/>
      <c r="CI17" s="612"/>
      <c r="CJ17" s="610"/>
      <c r="CK17" s="611"/>
      <c r="CL17" s="611"/>
      <c r="CM17" s="611"/>
      <c r="CN17" s="611"/>
      <c r="CO17" s="612"/>
      <c r="CP17" s="609"/>
      <c r="CQ17" s="609"/>
      <c r="EA17" s="491"/>
      <c r="EB17" s="492"/>
      <c r="EC17" s="178"/>
      <c r="ED17" s="178"/>
      <c r="EE17" s="178"/>
      <c r="EF17" s="178"/>
      <c r="EG17" s="178"/>
      <c r="EH17" s="179"/>
      <c r="EI17" s="208"/>
      <c r="EJ17" s="208"/>
      <c r="EK17" s="211"/>
      <c r="EL17" s="454" t="b">
        <f>IF(M17&gt;P17,"1",IF(M17&lt;P17,"0"))</f>
        <v>0</v>
      </c>
      <c r="EM17" s="454"/>
      <c r="EN17" s="454" t="b">
        <f>IF(M17&lt;P17,"1",IF(M17&gt;P17,"0"))</f>
        <v>0</v>
      </c>
      <c r="EO17" s="454"/>
      <c r="EP17" s="212"/>
      <c r="EQ17" s="208"/>
      <c r="ER17" s="209"/>
      <c r="ES17" s="496"/>
      <c r="ET17" s="497"/>
      <c r="EU17" s="497"/>
      <c r="EV17" s="497"/>
      <c r="EW17" s="497"/>
      <c r="EX17" s="497"/>
      <c r="EY17" s="497"/>
      <c r="EZ17" s="497"/>
      <c r="FA17" s="497"/>
      <c r="FB17" s="498"/>
      <c r="FC17" s="183"/>
      <c r="FD17" s="181"/>
      <c r="FE17" s="193"/>
      <c r="FF17" s="454" t="b">
        <f>IF(AI17&gt;AL17,"1",IF(AI17&lt;AL17,"0"))</f>
        <v>0</v>
      </c>
      <c r="FG17" s="454"/>
      <c r="FH17" s="454" t="b">
        <f>IF(AI17&lt;AL17,"1",IF(AI17&gt;AL17,"0"))</f>
        <v>0</v>
      </c>
      <c r="FI17" s="454"/>
      <c r="FJ17" s="194"/>
      <c r="FK17" s="181"/>
      <c r="FL17" s="182"/>
      <c r="FM17" s="183"/>
      <c r="FN17" s="181"/>
      <c r="FO17" s="193"/>
      <c r="FP17" s="454" t="b">
        <f>IF(AT17&gt;AW17,"1",IF(AT17&lt;AW17,"0"))</f>
        <v>0</v>
      </c>
      <c r="FQ17" s="454"/>
      <c r="FR17" s="454" t="b">
        <f>IF(AT17&lt;AW17,"1",IF(AT17&gt;AW17,"0"))</f>
        <v>0</v>
      </c>
      <c r="FS17" s="454"/>
      <c r="FT17" s="194"/>
      <c r="FU17" s="181"/>
      <c r="FV17" s="182"/>
      <c r="FW17" s="183"/>
      <c r="FX17" s="181"/>
      <c r="FY17" s="193"/>
      <c r="FZ17" s="454" t="b">
        <f>IF(BE17&gt;BH17,"1",IF(BE17&lt;BH17,"0"))</f>
        <v>0</v>
      </c>
      <c r="GA17" s="454"/>
      <c r="GB17" s="454" t="b">
        <f>IF(BE17&lt;BH17,"1",IF(BE17&gt;BH17,"0"))</f>
        <v>0</v>
      </c>
      <c r="GC17" s="454"/>
      <c r="GD17" s="194"/>
      <c r="GE17" s="181"/>
      <c r="GF17" s="182"/>
      <c r="GG17" s="183"/>
      <c r="GH17" s="181"/>
      <c r="GI17" s="193"/>
      <c r="GJ17" s="454" t="b">
        <f>IF(BP17&gt;BS17,"1",IF(BP17&lt;BS17,"0"))</f>
        <v>0</v>
      </c>
      <c r="GK17" s="454"/>
      <c r="GL17" s="454" t="b">
        <f>IF(BP17&lt;BS17,"1",IF(BP17&gt;BS17,"0"))</f>
        <v>0</v>
      </c>
      <c r="GM17" s="454"/>
      <c r="GN17" s="194"/>
      <c r="GO17" s="181"/>
      <c r="GP17" s="182"/>
      <c r="GQ17" s="180"/>
      <c r="GR17">
        <f>COUNTIF(EQ18,"=2")</f>
        <v>0</v>
      </c>
      <c r="GS17">
        <f>COUNTIF(FK18,"=2")</f>
        <v>0</v>
      </c>
      <c r="GT17" s="187">
        <f>COUNTIF(FU18,"=2")</f>
        <v>0</v>
      </c>
      <c r="GU17" s="187">
        <f>COUNTIF(GE18,"=2")</f>
        <v>0</v>
      </c>
      <c r="GV17" s="195">
        <f>COUNTIF(GO18,"=2")</f>
        <v>0</v>
      </c>
      <c r="GW17" s="180"/>
      <c r="HB17" s="177"/>
      <c r="HD17">
        <f>SUM(P17:Q22)</f>
        <v>0</v>
      </c>
      <c r="HE17">
        <f>SUM(AL17:AM22)</f>
        <v>0</v>
      </c>
      <c r="HF17" s="187">
        <f>SUM(AW17:AX22)</f>
        <v>0</v>
      </c>
      <c r="HG17" s="187">
        <f>SUM(BH17:BI22)</f>
        <v>0</v>
      </c>
      <c r="HH17" s="187">
        <f>SUM(BS17:BT22)</f>
        <v>0</v>
      </c>
      <c r="HI17" s="437"/>
      <c r="HJ17" s="437"/>
      <c r="HN17" s="513"/>
      <c r="HO17" s="201">
        <f t="shared" si="0"/>
        <v>800</v>
      </c>
      <c r="HP17" s="189">
        <f>RANK(HO17,HO14:HO19)</f>
        <v>1</v>
      </c>
      <c r="HR17" s="202" t="str">
        <f>IF(HA34=0,"MAX",GW34/HA34)</f>
        <v>MAX</v>
      </c>
      <c r="HS17">
        <f>IF(GW38="MAX",8,GW34-HA34)</f>
        <v>8</v>
      </c>
    </row>
    <row r="18" spans="2:227" ht="7.5" customHeight="1" x14ac:dyDescent="0.15">
      <c r="B18" s="523" t="s">
        <v>254</v>
      </c>
      <c r="C18" s="524"/>
      <c r="D18" s="524"/>
      <c r="E18" s="524"/>
      <c r="F18" s="524"/>
      <c r="G18" s="524"/>
      <c r="H18" s="524"/>
      <c r="I18" s="525"/>
      <c r="J18" s="474"/>
      <c r="K18" s="479"/>
      <c r="L18" s="254"/>
      <c r="M18" s="474"/>
      <c r="N18" s="474"/>
      <c r="O18" s="468"/>
      <c r="P18" s="474"/>
      <c r="Q18" s="474"/>
      <c r="R18" s="251"/>
      <c r="S18" s="473"/>
      <c r="T18" s="479"/>
      <c r="U18" s="621"/>
      <c r="V18" s="622"/>
      <c r="W18" s="622"/>
      <c r="X18" s="622"/>
      <c r="Y18" s="622"/>
      <c r="Z18" s="622"/>
      <c r="AA18" s="622"/>
      <c r="AB18" s="622"/>
      <c r="AC18" s="622"/>
      <c r="AD18" s="622"/>
      <c r="AE18" s="623"/>
      <c r="AF18" s="473"/>
      <c r="AG18" s="479"/>
      <c r="AH18" s="254"/>
      <c r="AI18" s="524"/>
      <c r="AJ18" s="524"/>
      <c r="AK18" s="468"/>
      <c r="AL18" s="524"/>
      <c r="AM18" s="524"/>
      <c r="AN18" s="251"/>
      <c r="AO18" s="473"/>
      <c r="AP18" s="479"/>
      <c r="AQ18" s="621"/>
      <c r="AR18" s="622"/>
      <c r="AS18" s="622"/>
      <c r="AT18" s="622"/>
      <c r="AU18" s="622"/>
      <c r="AV18" s="622"/>
      <c r="AW18" s="622"/>
      <c r="AX18" s="622"/>
      <c r="AY18" s="622"/>
      <c r="AZ18" s="622"/>
      <c r="BA18" s="623"/>
      <c r="BB18" s="621"/>
      <c r="BC18" s="622"/>
      <c r="BD18" s="622"/>
      <c r="BE18" s="622"/>
      <c r="BF18" s="622"/>
      <c r="BG18" s="622"/>
      <c r="BH18" s="622"/>
      <c r="BI18" s="622"/>
      <c r="BJ18" s="622"/>
      <c r="BK18" s="622"/>
      <c r="BL18" s="623"/>
      <c r="BM18" s="621"/>
      <c r="BN18" s="622"/>
      <c r="BO18" s="622"/>
      <c r="BP18" s="622"/>
      <c r="BQ18" s="622"/>
      <c r="BR18" s="622"/>
      <c r="BS18" s="622"/>
      <c r="BT18" s="622"/>
      <c r="BU18" s="622"/>
      <c r="BV18" s="622"/>
      <c r="BW18" s="623"/>
      <c r="BX18" s="473"/>
      <c r="BY18" s="474"/>
      <c r="BZ18" s="608"/>
      <c r="CA18" s="608"/>
      <c r="CB18" s="474"/>
      <c r="CC18" s="479"/>
      <c r="CD18" s="473"/>
      <c r="CE18" s="474"/>
      <c r="CF18" s="608"/>
      <c r="CG18" s="608"/>
      <c r="CH18" s="474"/>
      <c r="CI18" s="479"/>
      <c r="CJ18" s="473"/>
      <c r="CK18" s="474"/>
      <c r="CL18" s="608"/>
      <c r="CM18" s="608"/>
      <c r="CN18" s="474"/>
      <c r="CO18" s="479"/>
      <c r="CP18" s="609"/>
      <c r="CQ18" s="609"/>
      <c r="EA18" s="480" t="str">
        <f>B18</f>
        <v>YB</v>
      </c>
      <c r="EB18" s="481"/>
      <c r="EC18" s="481"/>
      <c r="ED18" s="481"/>
      <c r="EE18" s="481"/>
      <c r="EF18" s="481"/>
      <c r="EG18" s="481"/>
      <c r="EH18" s="482"/>
      <c r="EI18" s="454">
        <f>EL17+EL19+EL21</f>
        <v>0</v>
      </c>
      <c r="EJ18" s="470"/>
      <c r="EK18" s="213"/>
      <c r="EL18" s="454"/>
      <c r="EM18" s="454"/>
      <c r="EN18" s="454"/>
      <c r="EO18" s="454"/>
      <c r="EP18" s="209"/>
      <c r="EQ18" s="472">
        <f>EN17+EN19+EN21</f>
        <v>0</v>
      </c>
      <c r="ER18" s="470"/>
      <c r="ES18" s="496"/>
      <c r="ET18" s="497"/>
      <c r="EU18" s="497"/>
      <c r="EV18" s="497"/>
      <c r="EW18" s="497"/>
      <c r="EX18" s="497"/>
      <c r="EY18" s="497"/>
      <c r="EZ18" s="497"/>
      <c r="FA18" s="497"/>
      <c r="FB18" s="498"/>
      <c r="FC18" s="472">
        <f>FF17+FF19+FF21</f>
        <v>0</v>
      </c>
      <c r="FD18" s="470"/>
      <c r="FE18" s="183"/>
      <c r="FF18" s="454"/>
      <c r="FG18" s="454"/>
      <c r="FH18" s="454"/>
      <c r="FI18" s="454"/>
      <c r="FJ18" s="182"/>
      <c r="FK18" s="472">
        <f>FH17+FH19+FH21</f>
        <v>0</v>
      </c>
      <c r="FL18" s="470"/>
      <c r="FM18" s="472">
        <f>FP17+FP19+FP21</f>
        <v>0</v>
      </c>
      <c r="FN18" s="470"/>
      <c r="FO18" s="183"/>
      <c r="FP18" s="454"/>
      <c r="FQ18" s="454"/>
      <c r="FR18" s="454"/>
      <c r="FS18" s="454"/>
      <c r="FT18" s="182"/>
      <c r="FU18" s="472">
        <f>FR17+FR19+FR21</f>
        <v>0</v>
      </c>
      <c r="FV18" s="470"/>
      <c r="FW18" s="472">
        <f>FZ17+FZ19+FZ21</f>
        <v>0</v>
      </c>
      <c r="FX18" s="470"/>
      <c r="FY18" s="183"/>
      <c r="FZ18" s="454"/>
      <c r="GA18" s="454"/>
      <c r="GB18" s="454"/>
      <c r="GC18" s="454"/>
      <c r="GD18" s="182"/>
      <c r="GE18" s="472">
        <f>GB17+GB19+GB21</f>
        <v>0</v>
      </c>
      <c r="GF18" s="470"/>
      <c r="GG18" s="472">
        <f>GJ17+GJ19+GJ21</f>
        <v>0</v>
      </c>
      <c r="GH18" s="470"/>
      <c r="GI18" s="183"/>
      <c r="GJ18" s="454"/>
      <c r="GK18" s="454"/>
      <c r="GL18" s="454"/>
      <c r="GM18" s="454"/>
      <c r="GN18" s="182"/>
      <c r="GO18" s="472">
        <f>GL17+GL19+GL21</f>
        <v>0</v>
      </c>
      <c r="GP18" s="470"/>
      <c r="GQ18" s="472">
        <f>SUM(GQ16:GU16)</f>
        <v>0</v>
      </c>
      <c r="GR18" s="454"/>
      <c r="GS18" s="471"/>
      <c r="GT18" s="471"/>
      <c r="GU18" s="454">
        <f>SUM(GR17:GV17)</f>
        <v>0</v>
      </c>
      <c r="GV18" s="470"/>
      <c r="GW18" s="472">
        <f>SUM(EI18,FC18,FM18,FW18,GG18)</f>
        <v>0</v>
      </c>
      <c r="GX18" s="454"/>
      <c r="GY18" s="471"/>
      <c r="GZ18" s="471"/>
      <c r="HA18" s="454">
        <f>SUM(EQ18,FK18,FU18,GE18,GO18)</f>
        <v>0</v>
      </c>
      <c r="HB18" s="470"/>
      <c r="HC18" s="473">
        <f>SUM(HC16:HG16)</f>
        <v>0</v>
      </c>
      <c r="HD18" s="474"/>
      <c r="HE18" s="471"/>
      <c r="HF18" s="471"/>
      <c r="HG18" s="474">
        <f>SUM(HD17:HH17)</f>
        <v>0</v>
      </c>
      <c r="HH18" s="479"/>
      <c r="HI18" s="437"/>
      <c r="HJ18" s="437"/>
      <c r="HN18" s="513"/>
      <c r="HO18" s="201">
        <f t="shared" si="0"/>
        <v>800</v>
      </c>
      <c r="HP18" s="189">
        <f>RANK(HO18,HO14:HO19)</f>
        <v>1</v>
      </c>
      <c r="HR18" s="202" t="str">
        <f>IF(HA42=0,"MAX",GW42/HA42)</f>
        <v>MAX</v>
      </c>
      <c r="HS18">
        <f>IF(GW46="MAX",8,GW42-HA42)</f>
        <v>8</v>
      </c>
    </row>
    <row r="19" spans="2:227" ht="7.5" customHeight="1" x14ac:dyDescent="0.15">
      <c r="B19" s="523"/>
      <c r="C19" s="524"/>
      <c r="D19" s="524"/>
      <c r="E19" s="524"/>
      <c r="F19" s="524"/>
      <c r="G19" s="524"/>
      <c r="H19" s="524"/>
      <c r="I19" s="525"/>
      <c r="J19" s="474"/>
      <c r="K19" s="479"/>
      <c r="L19" s="254"/>
      <c r="M19" s="474"/>
      <c r="N19" s="474"/>
      <c r="O19" s="468" t="s">
        <v>557</v>
      </c>
      <c r="P19" s="474"/>
      <c r="Q19" s="474"/>
      <c r="R19" s="251"/>
      <c r="S19" s="473"/>
      <c r="T19" s="479"/>
      <c r="U19" s="621"/>
      <c r="V19" s="622"/>
      <c r="W19" s="622"/>
      <c r="X19" s="622"/>
      <c r="Y19" s="622"/>
      <c r="Z19" s="622"/>
      <c r="AA19" s="622"/>
      <c r="AB19" s="622"/>
      <c r="AC19" s="622"/>
      <c r="AD19" s="622"/>
      <c r="AE19" s="623"/>
      <c r="AF19" s="473"/>
      <c r="AG19" s="479"/>
      <c r="AH19" s="254"/>
      <c r="AI19" s="524"/>
      <c r="AJ19" s="524"/>
      <c r="AK19" s="468" t="s">
        <v>557</v>
      </c>
      <c r="AL19" s="524"/>
      <c r="AM19" s="524"/>
      <c r="AN19" s="251"/>
      <c r="AO19" s="473"/>
      <c r="AP19" s="479"/>
      <c r="AQ19" s="621"/>
      <c r="AR19" s="622"/>
      <c r="AS19" s="622"/>
      <c r="AT19" s="622"/>
      <c r="AU19" s="622"/>
      <c r="AV19" s="622"/>
      <c r="AW19" s="622"/>
      <c r="AX19" s="622"/>
      <c r="AY19" s="622"/>
      <c r="AZ19" s="622"/>
      <c r="BA19" s="623"/>
      <c r="BB19" s="621"/>
      <c r="BC19" s="622"/>
      <c r="BD19" s="622"/>
      <c r="BE19" s="622"/>
      <c r="BF19" s="622"/>
      <c r="BG19" s="622"/>
      <c r="BH19" s="622"/>
      <c r="BI19" s="622"/>
      <c r="BJ19" s="622"/>
      <c r="BK19" s="622"/>
      <c r="BL19" s="623"/>
      <c r="BM19" s="621"/>
      <c r="BN19" s="622"/>
      <c r="BO19" s="622"/>
      <c r="BP19" s="622"/>
      <c r="BQ19" s="622"/>
      <c r="BR19" s="622"/>
      <c r="BS19" s="622"/>
      <c r="BT19" s="622"/>
      <c r="BU19" s="622"/>
      <c r="BV19" s="622"/>
      <c r="BW19" s="623"/>
      <c r="BX19" s="473"/>
      <c r="BY19" s="474"/>
      <c r="BZ19" s="608"/>
      <c r="CA19" s="608"/>
      <c r="CB19" s="474"/>
      <c r="CC19" s="479"/>
      <c r="CD19" s="473"/>
      <c r="CE19" s="474"/>
      <c r="CF19" s="608"/>
      <c r="CG19" s="608"/>
      <c r="CH19" s="474"/>
      <c r="CI19" s="479"/>
      <c r="CJ19" s="473"/>
      <c r="CK19" s="474"/>
      <c r="CL19" s="608"/>
      <c r="CM19" s="608"/>
      <c r="CN19" s="474"/>
      <c r="CO19" s="479"/>
      <c r="CP19" s="609"/>
      <c r="CQ19" s="609"/>
      <c r="EA19" s="480"/>
      <c r="EB19" s="481"/>
      <c r="EC19" s="481"/>
      <c r="ED19" s="481"/>
      <c r="EE19" s="481"/>
      <c r="EF19" s="481"/>
      <c r="EG19" s="481"/>
      <c r="EH19" s="482"/>
      <c r="EI19" s="454"/>
      <c r="EJ19" s="470"/>
      <c r="EK19" s="213"/>
      <c r="EL19" s="454" t="b">
        <f>IF(M19&gt;P19,"1",IF(M19&lt;P19,"0"))</f>
        <v>0</v>
      </c>
      <c r="EM19" s="454"/>
      <c r="EN19" s="454" t="b">
        <f>IF(M19&lt;P19,"1",IF(M19&gt;P19,"0"))</f>
        <v>0</v>
      </c>
      <c r="EO19" s="454"/>
      <c r="EP19" s="209"/>
      <c r="EQ19" s="472"/>
      <c r="ER19" s="470"/>
      <c r="ES19" s="496"/>
      <c r="ET19" s="497"/>
      <c r="EU19" s="497"/>
      <c r="EV19" s="497"/>
      <c r="EW19" s="497"/>
      <c r="EX19" s="497"/>
      <c r="EY19" s="497"/>
      <c r="EZ19" s="497"/>
      <c r="FA19" s="497"/>
      <c r="FB19" s="498"/>
      <c r="FC19" s="472"/>
      <c r="FD19" s="470"/>
      <c r="FE19" s="183"/>
      <c r="FF19" s="454" t="b">
        <f>IF(AI19&gt;AL19,"1",IF(AI19&lt;AL19,"0"))</f>
        <v>0</v>
      </c>
      <c r="FG19" s="454"/>
      <c r="FH19" s="454" t="b">
        <f>IF(AI19&lt;AL19,"1",IF(AI19&gt;AL19,"0"))</f>
        <v>0</v>
      </c>
      <c r="FI19" s="454"/>
      <c r="FJ19" s="182"/>
      <c r="FK19" s="472"/>
      <c r="FL19" s="470"/>
      <c r="FM19" s="472"/>
      <c r="FN19" s="470"/>
      <c r="FO19" s="183"/>
      <c r="FP19" s="454" t="b">
        <f>IF(AT19&gt;AW19,"1",IF(AT19&lt;AW19,"0"))</f>
        <v>0</v>
      </c>
      <c r="FQ19" s="454"/>
      <c r="FR19" s="454" t="b">
        <f>IF(AT19&lt;AW19,"1",IF(AT19&gt;AW19,"0"))</f>
        <v>0</v>
      </c>
      <c r="FS19" s="454"/>
      <c r="FT19" s="182"/>
      <c r="FU19" s="472"/>
      <c r="FV19" s="470"/>
      <c r="FW19" s="472"/>
      <c r="FX19" s="470"/>
      <c r="FY19" s="183"/>
      <c r="FZ19" s="454" t="b">
        <f>IF(BE19&gt;BH19,"1",IF(BE19&lt;BH19,"0"))</f>
        <v>0</v>
      </c>
      <c r="GA19" s="454"/>
      <c r="GB19" s="454" t="b">
        <f>IF(BE19&lt;BH19,"1",IF(BE19&gt;BH19,"0"))</f>
        <v>0</v>
      </c>
      <c r="GC19" s="454"/>
      <c r="GD19" s="182"/>
      <c r="GE19" s="472"/>
      <c r="GF19" s="470"/>
      <c r="GG19" s="472"/>
      <c r="GH19" s="470"/>
      <c r="GI19" s="183"/>
      <c r="GJ19" s="454" t="b">
        <f>IF(BP19&gt;BS19,"1",IF(BP19&lt;BS19,"0"))</f>
        <v>0</v>
      </c>
      <c r="GK19" s="454"/>
      <c r="GL19" s="454" t="b">
        <f>IF(BP19&lt;BS19,"1",IF(BP19&gt;BS19,"0"))</f>
        <v>0</v>
      </c>
      <c r="GM19" s="454"/>
      <c r="GN19" s="182"/>
      <c r="GO19" s="472"/>
      <c r="GP19" s="470"/>
      <c r="GQ19" s="472"/>
      <c r="GR19" s="454"/>
      <c r="GS19" s="471"/>
      <c r="GT19" s="471"/>
      <c r="GU19" s="454"/>
      <c r="GV19" s="470"/>
      <c r="GW19" s="472"/>
      <c r="GX19" s="454"/>
      <c r="GY19" s="471"/>
      <c r="GZ19" s="471"/>
      <c r="HA19" s="454"/>
      <c r="HB19" s="470"/>
      <c r="HC19" s="473"/>
      <c r="HD19" s="474"/>
      <c r="HE19" s="471"/>
      <c r="HF19" s="471"/>
      <c r="HG19" s="474"/>
      <c r="HH19" s="479"/>
      <c r="HI19" s="437"/>
      <c r="HJ19" s="437"/>
      <c r="HN19" s="513"/>
      <c r="HO19" s="201">
        <f t="shared" si="0"/>
        <v>800</v>
      </c>
      <c r="HP19" s="189">
        <f>RANK(HO19,HO14:HO19)</f>
        <v>1</v>
      </c>
      <c r="HR19" s="202" t="str">
        <f>IF(HA50=0,"MAX",GW50/HA50)</f>
        <v>MAX</v>
      </c>
      <c r="HS19">
        <f>IF(GW54="MAX",8,GW50-HA50)</f>
        <v>8</v>
      </c>
    </row>
    <row r="20" spans="2:227" ht="7.5" customHeight="1" x14ac:dyDescent="0.15">
      <c r="B20" s="523"/>
      <c r="C20" s="524"/>
      <c r="D20" s="524"/>
      <c r="E20" s="524"/>
      <c r="F20" s="524"/>
      <c r="G20" s="524"/>
      <c r="H20" s="524"/>
      <c r="I20" s="525"/>
      <c r="J20" s="474"/>
      <c r="K20" s="479"/>
      <c r="L20" s="254"/>
      <c r="M20" s="474"/>
      <c r="N20" s="474"/>
      <c r="O20" s="468"/>
      <c r="P20" s="474"/>
      <c r="Q20" s="474"/>
      <c r="R20" s="251"/>
      <c r="S20" s="473"/>
      <c r="T20" s="479"/>
      <c r="U20" s="621"/>
      <c r="V20" s="622"/>
      <c r="W20" s="622"/>
      <c r="X20" s="622"/>
      <c r="Y20" s="622"/>
      <c r="Z20" s="622"/>
      <c r="AA20" s="622"/>
      <c r="AB20" s="622"/>
      <c r="AC20" s="622"/>
      <c r="AD20" s="622"/>
      <c r="AE20" s="623"/>
      <c r="AF20" s="473"/>
      <c r="AG20" s="479"/>
      <c r="AH20" s="254"/>
      <c r="AI20" s="524"/>
      <c r="AJ20" s="524"/>
      <c r="AK20" s="468"/>
      <c r="AL20" s="524"/>
      <c r="AM20" s="524"/>
      <c r="AN20" s="251"/>
      <c r="AO20" s="473"/>
      <c r="AP20" s="479"/>
      <c r="AQ20" s="621"/>
      <c r="AR20" s="622"/>
      <c r="AS20" s="622"/>
      <c r="AT20" s="622"/>
      <c r="AU20" s="622"/>
      <c r="AV20" s="622"/>
      <c r="AW20" s="622"/>
      <c r="AX20" s="622"/>
      <c r="AY20" s="622"/>
      <c r="AZ20" s="622"/>
      <c r="BA20" s="623"/>
      <c r="BB20" s="621"/>
      <c r="BC20" s="622"/>
      <c r="BD20" s="622"/>
      <c r="BE20" s="622"/>
      <c r="BF20" s="622"/>
      <c r="BG20" s="622"/>
      <c r="BH20" s="622"/>
      <c r="BI20" s="622"/>
      <c r="BJ20" s="622"/>
      <c r="BK20" s="622"/>
      <c r="BL20" s="623"/>
      <c r="BM20" s="621"/>
      <c r="BN20" s="622"/>
      <c r="BO20" s="622"/>
      <c r="BP20" s="622"/>
      <c r="BQ20" s="622"/>
      <c r="BR20" s="622"/>
      <c r="BS20" s="622"/>
      <c r="BT20" s="622"/>
      <c r="BU20" s="622"/>
      <c r="BV20" s="622"/>
      <c r="BW20" s="623"/>
      <c r="BX20" s="610"/>
      <c r="BY20" s="611"/>
      <c r="BZ20" s="611"/>
      <c r="CA20" s="611"/>
      <c r="CB20" s="611"/>
      <c r="CC20" s="612"/>
      <c r="CD20" s="610"/>
      <c r="CE20" s="611"/>
      <c r="CF20" s="611"/>
      <c r="CG20" s="611"/>
      <c r="CH20" s="611"/>
      <c r="CI20" s="612"/>
      <c r="CJ20" s="610"/>
      <c r="CK20" s="611"/>
      <c r="CL20" s="611"/>
      <c r="CM20" s="611"/>
      <c r="CN20" s="611"/>
      <c r="CO20" s="612"/>
      <c r="CP20" s="609"/>
      <c r="CQ20" s="609"/>
      <c r="EA20" s="480"/>
      <c r="EB20" s="481"/>
      <c r="EC20" s="481"/>
      <c r="ED20" s="481"/>
      <c r="EE20" s="481"/>
      <c r="EF20" s="481"/>
      <c r="EG20" s="481"/>
      <c r="EH20" s="482"/>
      <c r="EI20" s="454"/>
      <c r="EJ20" s="470"/>
      <c r="EK20" s="213"/>
      <c r="EL20" s="454"/>
      <c r="EM20" s="454"/>
      <c r="EN20" s="454"/>
      <c r="EO20" s="454"/>
      <c r="EP20" s="209"/>
      <c r="EQ20" s="472"/>
      <c r="ER20" s="470"/>
      <c r="ES20" s="496"/>
      <c r="ET20" s="497"/>
      <c r="EU20" s="497"/>
      <c r="EV20" s="497"/>
      <c r="EW20" s="497"/>
      <c r="EX20" s="497"/>
      <c r="EY20" s="497"/>
      <c r="EZ20" s="497"/>
      <c r="FA20" s="497"/>
      <c r="FB20" s="498"/>
      <c r="FC20" s="472"/>
      <c r="FD20" s="470"/>
      <c r="FE20" s="183"/>
      <c r="FF20" s="454"/>
      <c r="FG20" s="454"/>
      <c r="FH20" s="454"/>
      <c r="FI20" s="454"/>
      <c r="FJ20" s="182"/>
      <c r="FK20" s="472"/>
      <c r="FL20" s="470"/>
      <c r="FM20" s="472"/>
      <c r="FN20" s="470"/>
      <c r="FO20" s="183"/>
      <c r="FP20" s="454"/>
      <c r="FQ20" s="454"/>
      <c r="FR20" s="454"/>
      <c r="FS20" s="454"/>
      <c r="FT20" s="182"/>
      <c r="FU20" s="472"/>
      <c r="FV20" s="470"/>
      <c r="FW20" s="472"/>
      <c r="FX20" s="470"/>
      <c r="FY20" s="183"/>
      <c r="FZ20" s="454"/>
      <c r="GA20" s="454"/>
      <c r="GB20" s="454"/>
      <c r="GC20" s="454"/>
      <c r="GD20" s="182"/>
      <c r="GE20" s="472"/>
      <c r="GF20" s="470"/>
      <c r="GG20" s="472"/>
      <c r="GH20" s="470"/>
      <c r="GI20" s="183"/>
      <c r="GJ20" s="454"/>
      <c r="GK20" s="454"/>
      <c r="GL20" s="454"/>
      <c r="GM20" s="454"/>
      <c r="GN20" s="182"/>
      <c r="GO20" s="472"/>
      <c r="GP20" s="470"/>
      <c r="GQ20" s="180"/>
      <c r="GV20" s="177"/>
      <c r="GW20" s="180"/>
      <c r="HB20" s="177"/>
      <c r="HI20" s="437"/>
      <c r="HJ20" s="437"/>
      <c r="HN20" s="513" t="s">
        <v>552</v>
      </c>
      <c r="HO20" s="214" t="e">
        <f>HC14*10</f>
        <v>#DIV/0!</v>
      </c>
      <c r="HP20" s="189" t="e">
        <f>RANK(HO20,HO20:HO25)</f>
        <v>#DIV/0!</v>
      </c>
    </row>
    <row r="21" spans="2:227" ht="7.5" customHeight="1" x14ac:dyDescent="0.15">
      <c r="B21" s="523"/>
      <c r="C21" s="524"/>
      <c r="D21" s="524"/>
      <c r="E21" s="524"/>
      <c r="F21" s="524"/>
      <c r="G21" s="524"/>
      <c r="H21" s="524"/>
      <c r="I21" s="525"/>
      <c r="J21" s="474"/>
      <c r="K21" s="479"/>
      <c r="L21" s="254"/>
      <c r="M21" s="474"/>
      <c r="N21" s="474"/>
      <c r="O21" s="468" t="s">
        <v>557</v>
      </c>
      <c r="P21" s="474"/>
      <c r="Q21" s="474"/>
      <c r="R21" s="251"/>
      <c r="S21" s="473"/>
      <c r="T21" s="479"/>
      <c r="U21" s="621"/>
      <c r="V21" s="622"/>
      <c r="W21" s="622"/>
      <c r="X21" s="622"/>
      <c r="Y21" s="622"/>
      <c r="Z21" s="622"/>
      <c r="AA21" s="622"/>
      <c r="AB21" s="622"/>
      <c r="AC21" s="622"/>
      <c r="AD21" s="622"/>
      <c r="AE21" s="623"/>
      <c r="AF21" s="473"/>
      <c r="AG21" s="479"/>
      <c r="AH21" s="254"/>
      <c r="AI21" s="524"/>
      <c r="AJ21" s="524"/>
      <c r="AK21" s="468" t="s">
        <v>557</v>
      </c>
      <c r="AL21" s="524"/>
      <c r="AM21" s="524"/>
      <c r="AN21" s="251"/>
      <c r="AO21" s="473"/>
      <c r="AP21" s="479"/>
      <c r="AQ21" s="621"/>
      <c r="AR21" s="622"/>
      <c r="AS21" s="622"/>
      <c r="AT21" s="622"/>
      <c r="AU21" s="622"/>
      <c r="AV21" s="622"/>
      <c r="AW21" s="622"/>
      <c r="AX21" s="622"/>
      <c r="AY21" s="622"/>
      <c r="AZ21" s="622"/>
      <c r="BA21" s="623"/>
      <c r="BB21" s="621"/>
      <c r="BC21" s="622"/>
      <c r="BD21" s="622"/>
      <c r="BE21" s="622"/>
      <c r="BF21" s="622"/>
      <c r="BG21" s="622"/>
      <c r="BH21" s="622"/>
      <c r="BI21" s="622"/>
      <c r="BJ21" s="622"/>
      <c r="BK21" s="622"/>
      <c r="BL21" s="623"/>
      <c r="BM21" s="621"/>
      <c r="BN21" s="622"/>
      <c r="BO21" s="622"/>
      <c r="BP21" s="622"/>
      <c r="BQ21" s="622"/>
      <c r="BR21" s="622"/>
      <c r="BS21" s="622"/>
      <c r="BT21" s="622"/>
      <c r="BU21" s="622"/>
      <c r="BV21" s="622"/>
      <c r="BW21" s="623"/>
      <c r="BX21" s="613"/>
      <c r="BY21" s="614"/>
      <c r="BZ21" s="614"/>
      <c r="CA21" s="614"/>
      <c r="CB21" s="614"/>
      <c r="CC21" s="615"/>
      <c r="CD21" s="613"/>
      <c r="CE21" s="614"/>
      <c r="CF21" s="614"/>
      <c r="CG21" s="614"/>
      <c r="CH21" s="614"/>
      <c r="CI21" s="615"/>
      <c r="CJ21" s="613"/>
      <c r="CK21" s="614"/>
      <c r="CL21" s="614"/>
      <c r="CM21" s="614"/>
      <c r="CN21" s="614"/>
      <c r="CO21" s="615"/>
      <c r="CP21" s="609"/>
      <c r="CQ21" s="609"/>
      <c r="EA21" s="480"/>
      <c r="EB21" s="481"/>
      <c r="EC21" s="481"/>
      <c r="ED21" s="481"/>
      <c r="EE21" s="481"/>
      <c r="EF21" s="481"/>
      <c r="EG21" s="481"/>
      <c r="EH21" s="482"/>
      <c r="EI21" s="454"/>
      <c r="EJ21" s="470"/>
      <c r="EK21" s="213"/>
      <c r="EL21" s="454" t="b">
        <f>IF(M21&gt;P21,"1",IF(M21&lt;P21,"0"))</f>
        <v>0</v>
      </c>
      <c r="EM21" s="454"/>
      <c r="EN21" s="454" t="b">
        <f>IF(M21&lt;P21,"1",IF(M21&gt;P21,"0"))</f>
        <v>0</v>
      </c>
      <c r="EO21" s="454"/>
      <c r="EP21" s="209"/>
      <c r="EQ21" s="472"/>
      <c r="ER21" s="470"/>
      <c r="ES21" s="496"/>
      <c r="ET21" s="497"/>
      <c r="EU21" s="497"/>
      <c r="EV21" s="497"/>
      <c r="EW21" s="497"/>
      <c r="EX21" s="497"/>
      <c r="EY21" s="497"/>
      <c r="EZ21" s="497"/>
      <c r="FA21" s="497"/>
      <c r="FB21" s="498"/>
      <c r="FC21" s="472"/>
      <c r="FD21" s="470"/>
      <c r="FE21" s="183"/>
      <c r="FF21" s="454" t="b">
        <f>IF(AI21&gt;AL21,"1",IF(AI21&lt;AL21,"0"))</f>
        <v>0</v>
      </c>
      <c r="FG21" s="454"/>
      <c r="FH21" s="454" t="b">
        <f>IF(AI21&lt;AL21,"1",IF(AI21&gt;AL21,"0"))</f>
        <v>0</v>
      </c>
      <c r="FI21" s="454"/>
      <c r="FJ21" s="182"/>
      <c r="FK21" s="472"/>
      <c r="FL21" s="470"/>
      <c r="FM21" s="472"/>
      <c r="FN21" s="470"/>
      <c r="FO21" s="183"/>
      <c r="FP21" s="454" t="b">
        <f>IF(AT21&gt;AW21,"1",IF(AT21&lt;AW21,"0"))</f>
        <v>0</v>
      </c>
      <c r="FQ21" s="454"/>
      <c r="FR21" s="454" t="b">
        <f>IF(AT21&lt;AW21,"1",IF(AT21&gt;AW21,"0"))</f>
        <v>0</v>
      </c>
      <c r="FS21" s="454"/>
      <c r="FT21" s="182"/>
      <c r="FU21" s="472"/>
      <c r="FV21" s="470"/>
      <c r="FW21" s="472"/>
      <c r="FX21" s="470"/>
      <c r="FY21" s="183"/>
      <c r="FZ21" s="454" t="b">
        <f>IF(BE21&gt;BH21,"1",IF(BE21&lt;BH21,"0"))</f>
        <v>0</v>
      </c>
      <c r="GA21" s="454"/>
      <c r="GB21" s="454" t="b">
        <f>IF(BE21&lt;BH21,"1",IF(BE21&gt;BH21,"0"))</f>
        <v>0</v>
      </c>
      <c r="GC21" s="454"/>
      <c r="GD21" s="182"/>
      <c r="GE21" s="472"/>
      <c r="GF21" s="470"/>
      <c r="GG21" s="472"/>
      <c r="GH21" s="470"/>
      <c r="GI21" s="183"/>
      <c r="GJ21" s="454" t="b">
        <f>IF(BP21&gt;BS21,"1",IF(BP21&lt;BS21,"0"))</f>
        <v>0</v>
      </c>
      <c r="GK21" s="454"/>
      <c r="GL21" s="454" t="b">
        <f>IF(BP21&lt;BS21,"1",IF(BP21&gt;BS21,"0"))</f>
        <v>0</v>
      </c>
      <c r="GM21" s="454"/>
      <c r="GN21" s="182"/>
      <c r="GO21" s="472"/>
      <c r="GP21" s="470"/>
      <c r="GQ21" s="180"/>
      <c r="GV21" s="177"/>
      <c r="GW21" s="180"/>
      <c r="HB21" s="177"/>
      <c r="HI21" s="437"/>
      <c r="HJ21" s="437"/>
      <c r="HN21" s="513"/>
      <c r="HO21" s="214" t="e">
        <f>HC22*10</f>
        <v>#DIV/0!</v>
      </c>
      <c r="HP21" s="189" t="e">
        <f>RANK(HO21,HO20:HO25)</f>
        <v>#DIV/0!</v>
      </c>
    </row>
    <row r="22" spans="2:227" ht="7.5" customHeight="1" x14ac:dyDescent="0.15">
      <c r="B22" s="258"/>
      <c r="C22" s="255"/>
      <c r="D22" s="255"/>
      <c r="E22" s="255"/>
      <c r="F22" s="255"/>
      <c r="G22" s="255"/>
      <c r="H22" s="255"/>
      <c r="I22" s="256"/>
      <c r="J22" s="172"/>
      <c r="K22" s="172"/>
      <c r="L22" s="259"/>
      <c r="M22" s="474"/>
      <c r="N22" s="474"/>
      <c r="O22" s="468"/>
      <c r="P22" s="474"/>
      <c r="Q22" s="474"/>
      <c r="R22" s="260"/>
      <c r="S22" s="172"/>
      <c r="T22" s="251"/>
      <c r="U22" s="621"/>
      <c r="V22" s="622"/>
      <c r="W22" s="622"/>
      <c r="X22" s="622"/>
      <c r="Y22" s="622"/>
      <c r="Z22" s="622"/>
      <c r="AA22" s="622"/>
      <c r="AB22" s="622"/>
      <c r="AC22" s="622"/>
      <c r="AD22" s="622"/>
      <c r="AE22" s="623"/>
      <c r="AF22" s="254"/>
      <c r="AG22" s="172"/>
      <c r="AH22" s="259"/>
      <c r="AI22" s="524"/>
      <c r="AJ22" s="524"/>
      <c r="AK22" s="468"/>
      <c r="AL22" s="524"/>
      <c r="AM22" s="524"/>
      <c r="AN22" s="260"/>
      <c r="AO22" s="172"/>
      <c r="AP22" s="251"/>
      <c r="AQ22" s="621"/>
      <c r="AR22" s="622"/>
      <c r="AS22" s="622"/>
      <c r="AT22" s="622"/>
      <c r="AU22" s="622"/>
      <c r="AV22" s="622"/>
      <c r="AW22" s="622"/>
      <c r="AX22" s="622"/>
      <c r="AY22" s="622"/>
      <c r="AZ22" s="622"/>
      <c r="BA22" s="623"/>
      <c r="BB22" s="621"/>
      <c r="BC22" s="622"/>
      <c r="BD22" s="622"/>
      <c r="BE22" s="622"/>
      <c r="BF22" s="622"/>
      <c r="BG22" s="622"/>
      <c r="BH22" s="622"/>
      <c r="BI22" s="622"/>
      <c r="BJ22" s="622"/>
      <c r="BK22" s="622"/>
      <c r="BL22" s="623"/>
      <c r="BM22" s="621"/>
      <c r="BN22" s="622"/>
      <c r="BO22" s="622"/>
      <c r="BP22" s="622"/>
      <c r="BQ22" s="622"/>
      <c r="BR22" s="622"/>
      <c r="BS22" s="622"/>
      <c r="BT22" s="622"/>
      <c r="BU22" s="622"/>
      <c r="BV22" s="622"/>
      <c r="BW22" s="623"/>
      <c r="BX22" s="595"/>
      <c r="BY22" s="596"/>
      <c r="BZ22" s="596"/>
      <c r="CA22" s="596"/>
      <c r="CB22" s="596"/>
      <c r="CC22" s="597"/>
      <c r="CD22" s="601"/>
      <c r="CE22" s="602"/>
      <c r="CF22" s="602"/>
      <c r="CG22" s="602"/>
      <c r="CH22" s="602"/>
      <c r="CI22" s="603"/>
      <c r="CJ22" s="607"/>
      <c r="CK22" s="596"/>
      <c r="CL22" s="596"/>
      <c r="CM22" s="596"/>
      <c r="CN22" s="596"/>
      <c r="CO22" s="597"/>
      <c r="CP22" s="609"/>
      <c r="CQ22" s="609"/>
      <c r="EA22" s="198"/>
      <c r="EB22" s="178"/>
      <c r="EC22" s="178"/>
      <c r="ED22" s="178"/>
      <c r="EE22" s="178"/>
      <c r="EF22" s="178"/>
      <c r="EG22" s="178"/>
      <c r="EH22" s="179"/>
      <c r="EI22" s="208"/>
      <c r="EJ22" s="208"/>
      <c r="EK22" s="215"/>
      <c r="EL22" s="454"/>
      <c r="EM22" s="454"/>
      <c r="EN22" s="454"/>
      <c r="EO22" s="454"/>
      <c r="EP22" s="216"/>
      <c r="EQ22" s="208"/>
      <c r="ER22" s="209"/>
      <c r="ES22" s="496"/>
      <c r="ET22" s="497"/>
      <c r="EU22" s="497"/>
      <c r="EV22" s="497"/>
      <c r="EW22" s="497"/>
      <c r="EX22" s="497"/>
      <c r="EY22" s="497"/>
      <c r="EZ22" s="497"/>
      <c r="FA22" s="497"/>
      <c r="FB22" s="498"/>
      <c r="FC22" s="183"/>
      <c r="FD22" s="181"/>
      <c r="FE22" s="199"/>
      <c r="FF22" s="454"/>
      <c r="FG22" s="454"/>
      <c r="FH22" s="454"/>
      <c r="FI22" s="454"/>
      <c r="FJ22" s="200"/>
      <c r="FK22" s="181"/>
      <c r="FL22" s="182"/>
      <c r="FM22" s="183"/>
      <c r="FN22" s="181"/>
      <c r="FO22" s="199"/>
      <c r="FP22" s="454"/>
      <c r="FQ22" s="454"/>
      <c r="FR22" s="454"/>
      <c r="FS22" s="454"/>
      <c r="FT22" s="200"/>
      <c r="FU22" s="181"/>
      <c r="FV22" s="182"/>
      <c r="FW22" s="183"/>
      <c r="FX22" s="181"/>
      <c r="FY22" s="199"/>
      <c r="FZ22" s="454"/>
      <c r="GA22" s="454"/>
      <c r="GB22" s="454"/>
      <c r="GC22" s="454"/>
      <c r="GD22" s="200"/>
      <c r="GE22" s="181"/>
      <c r="GF22" s="182"/>
      <c r="GG22" s="183"/>
      <c r="GH22" s="181"/>
      <c r="GI22" s="199"/>
      <c r="GJ22" s="454"/>
      <c r="GK22" s="454"/>
      <c r="GL22" s="454"/>
      <c r="GM22" s="454"/>
      <c r="GN22" s="200"/>
      <c r="GO22" s="181"/>
      <c r="GP22" s="182"/>
      <c r="GQ22" s="455">
        <f>IF(GU18=0,GQ18,GQ18/GU18)</f>
        <v>0</v>
      </c>
      <c r="GR22" s="483"/>
      <c r="GS22" s="483"/>
      <c r="GT22" s="483"/>
      <c r="GU22" s="483"/>
      <c r="GV22" s="484"/>
      <c r="GW22" s="455" t="str">
        <f>HR15</f>
        <v>MAX</v>
      </c>
      <c r="GX22" s="483"/>
      <c r="GY22" s="483"/>
      <c r="GZ22" s="483"/>
      <c r="HA22" s="483"/>
      <c r="HB22" s="484"/>
      <c r="HC22" s="448" t="e">
        <f>HC18/HG18</f>
        <v>#DIV/0!</v>
      </c>
      <c r="HD22" s="449"/>
      <c r="HE22" s="449"/>
      <c r="HF22" s="449"/>
      <c r="HG22" s="449"/>
      <c r="HH22" s="450"/>
      <c r="HI22" s="437"/>
      <c r="HJ22" s="437"/>
      <c r="HN22" s="513"/>
      <c r="HO22" s="214" t="e">
        <f>HC30*10</f>
        <v>#DIV/0!</v>
      </c>
      <c r="HP22" s="189" t="e">
        <f>RANK(HO22,HO20:HO25)</f>
        <v>#DIV/0!</v>
      </c>
    </row>
    <row r="23" spans="2:227" ht="7.5" customHeight="1" x14ac:dyDescent="0.15">
      <c r="B23" s="261"/>
      <c r="C23" s="262"/>
      <c r="D23" s="262"/>
      <c r="E23" s="262"/>
      <c r="F23" s="262"/>
      <c r="G23" s="262"/>
      <c r="H23" s="262"/>
      <c r="I23" s="263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0"/>
      <c r="U23" s="624"/>
      <c r="V23" s="625"/>
      <c r="W23" s="625"/>
      <c r="X23" s="625"/>
      <c r="Y23" s="625"/>
      <c r="Z23" s="625"/>
      <c r="AA23" s="625"/>
      <c r="AB23" s="625"/>
      <c r="AC23" s="625"/>
      <c r="AD23" s="625"/>
      <c r="AE23" s="626"/>
      <c r="AF23" s="259"/>
      <c r="AG23" s="264"/>
      <c r="AH23" s="264"/>
      <c r="AI23" s="264"/>
      <c r="AJ23" s="264"/>
      <c r="AK23" s="264"/>
      <c r="AL23" s="264"/>
      <c r="AM23" s="264"/>
      <c r="AN23" s="264"/>
      <c r="AO23" s="264"/>
      <c r="AP23" s="260"/>
      <c r="AQ23" s="624"/>
      <c r="AR23" s="625"/>
      <c r="AS23" s="625"/>
      <c r="AT23" s="625"/>
      <c r="AU23" s="625"/>
      <c r="AV23" s="625"/>
      <c r="AW23" s="625"/>
      <c r="AX23" s="625"/>
      <c r="AY23" s="625"/>
      <c r="AZ23" s="625"/>
      <c r="BA23" s="626"/>
      <c r="BB23" s="624"/>
      <c r="BC23" s="625"/>
      <c r="BD23" s="625"/>
      <c r="BE23" s="625"/>
      <c r="BF23" s="625"/>
      <c r="BG23" s="625"/>
      <c r="BH23" s="625"/>
      <c r="BI23" s="625"/>
      <c r="BJ23" s="625"/>
      <c r="BK23" s="625"/>
      <c r="BL23" s="626"/>
      <c r="BM23" s="624"/>
      <c r="BN23" s="625"/>
      <c r="BO23" s="625"/>
      <c r="BP23" s="625"/>
      <c r="BQ23" s="625"/>
      <c r="BR23" s="625"/>
      <c r="BS23" s="625"/>
      <c r="BT23" s="625"/>
      <c r="BU23" s="625"/>
      <c r="BV23" s="625"/>
      <c r="BW23" s="626"/>
      <c r="BX23" s="598"/>
      <c r="BY23" s="599"/>
      <c r="BZ23" s="599"/>
      <c r="CA23" s="599"/>
      <c r="CB23" s="599"/>
      <c r="CC23" s="600"/>
      <c r="CD23" s="604"/>
      <c r="CE23" s="605"/>
      <c r="CF23" s="605"/>
      <c r="CG23" s="605"/>
      <c r="CH23" s="605"/>
      <c r="CI23" s="606"/>
      <c r="CJ23" s="598"/>
      <c r="CK23" s="599"/>
      <c r="CL23" s="599"/>
      <c r="CM23" s="599"/>
      <c r="CN23" s="599"/>
      <c r="CO23" s="600"/>
      <c r="CP23" s="609"/>
      <c r="CQ23" s="609"/>
      <c r="EA23" s="204"/>
      <c r="EB23" s="205"/>
      <c r="EC23" s="205"/>
      <c r="ED23" s="205"/>
      <c r="EE23" s="205"/>
      <c r="EF23" s="205"/>
      <c r="EG23" s="205"/>
      <c r="EH23" s="206"/>
      <c r="EI23" s="217"/>
      <c r="EJ23" s="217"/>
      <c r="EK23" s="217"/>
      <c r="EL23" s="217"/>
      <c r="EM23" s="217"/>
      <c r="EN23" s="217"/>
      <c r="EO23" s="217"/>
      <c r="EP23" s="217"/>
      <c r="EQ23" s="217"/>
      <c r="ER23" s="216"/>
      <c r="ES23" s="499"/>
      <c r="ET23" s="500"/>
      <c r="EU23" s="500"/>
      <c r="EV23" s="500"/>
      <c r="EW23" s="500"/>
      <c r="EX23" s="500"/>
      <c r="EY23" s="500"/>
      <c r="EZ23" s="500"/>
      <c r="FA23" s="500"/>
      <c r="FB23" s="501"/>
      <c r="FC23" s="199"/>
      <c r="FD23" s="207"/>
      <c r="FE23" s="207"/>
      <c r="FF23" s="207"/>
      <c r="FG23" s="207"/>
      <c r="FH23" s="207"/>
      <c r="FI23" s="207"/>
      <c r="FJ23" s="207"/>
      <c r="FK23" s="207"/>
      <c r="FL23" s="200"/>
      <c r="FM23" s="199"/>
      <c r="FN23" s="207"/>
      <c r="FO23" s="207"/>
      <c r="FP23" s="207"/>
      <c r="FQ23" s="207"/>
      <c r="FR23" s="207"/>
      <c r="FS23" s="207"/>
      <c r="FT23" s="207"/>
      <c r="FU23" s="207"/>
      <c r="FV23" s="200"/>
      <c r="FW23" s="199"/>
      <c r="FX23" s="207"/>
      <c r="FY23" s="207"/>
      <c r="FZ23" s="207"/>
      <c r="GA23" s="207"/>
      <c r="GB23" s="207"/>
      <c r="GC23" s="207"/>
      <c r="GD23" s="207"/>
      <c r="GE23" s="207"/>
      <c r="GF23" s="200"/>
      <c r="GG23" s="199"/>
      <c r="GH23" s="207"/>
      <c r="GI23" s="207"/>
      <c r="GJ23" s="207"/>
      <c r="GK23" s="207"/>
      <c r="GL23" s="207"/>
      <c r="GM23" s="207"/>
      <c r="GN23" s="207"/>
      <c r="GO23" s="207"/>
      <c r="GP23" s="200"/>
      <c r="GQ23" s="485"/>
      <c r="GR23" s="486"/>
      <c r="GS23" s="486"/>
      <c r="GT23" s="486"/>
      <c r="GU23" s="486"/>
      <c r="GV23" s="487"/>
      <c r="GW23" s="485"/>
      <c r="GX23" s="486"/>
      <c r="GY23" s="486"/>
      <c r="GZ23" s="486"/>
      <c r="HA23" s="486"/>
      <c r="HB23" s="487"/>
      <c r="HC23" s="451"/>
      <c r="HD23" s="452"/>
      <c r="HE23" s="452"/>
      <c r="HF23" s="452"/>
      <c r="HG23" s="452"/>
      <c r="HH23" s="453"/>
      <c r="HI23" s="437"/>
      <c r="HJ23" s="437"/>
      <c r="HN23" s="513"/>
      <c r="HO23" s="214" t="e">
        <f>HC38*10</f>
        <v>#DIV/0!</v>
      </c>
      <c r="HP23" s="189" t="e">
        <f>RANK(HO23,HO20:HO25)</f>
        <v>#DIV/0!</v>
      </c>
    </row>
    <row r="24" spans="2:227" ht="7.5" customHeight="1" x14ac:dyDescent="0.15">
      <c r="B24" s="616">
        <v>3</v>
      </c>
      <c r="C24" s="617"/>
      <c r="D24" s="252"/>
      <c r="E24" s="252"/>
      <c r="F24" s="252"/>
      <c r="G24" s="252"/>
      <c r="H24" s="252"/>
      <c r="I24" s="253"/>
      <c r="J24" s="618"/>
      <c r="K24" s="619"/>
      <c r="L24" s="619"/>
      <c r="M24" s="619"/>
      <c r="N24" s="619"/>
      <c r="O24" s="619"/>
      <c r="P24" s="619"/>
      <c r="Q24" s="619"/>
      <c r="R24" s="619"/>
      <c r="S24" s="619"/>
      <c r="T24" s="620"/>
      <c r="U24" s="257"/>
      <c r="V24" s="249"/>
      <c r="W24" s="249"/>
      <c r="X24" s="249"/>
      <c r="Y24" s="249"/>
      <c r="Z24" s="249"/>
      <c r="AA24" s="249"/>
      <c r="AB24" s="249"/>
      <c r="AC24" s="249"/>
      <c r="AD24" s="249"/>
      <c r="AE24" s="250"/>
      <c r="AF24" s="618"/>
      <c r="AG24" s="619"/>
      <c r="AH24" s="619"/>
      <c r="AI24" s="619"/>
      <c r="AJ24" s="619"/>
      <c r="AK24" s="619"/>
      <c r="AL24" s="619"/>
      <c r="AM24" s="619"/>
      <c r="AN24" s="619"/>
      <c r="AO24" s="619"/>
      <c r="AP24" s="620"/>
      <c r="AQ24" s="257"/>
      <c r="AR24" s="249"/>
      <c r="AS24" s="249"/>
      <c r="AT24" s="249"/>
      <c r="AU24" s="249"/>
      <c r="AV24" s="249"/>
      <c r="AW24" s="249"/>
      <c r="AX24" s="249"/>
      <c r="AY24" s="249"/>
      <c r="AZ24" s="628" t="s">
        <v>601</v>
      </c>
      <c r="BA24" s="629"/>
      <c r="BB24" s="618"/>
      <c r="BC24" s="619"/>
      <c r="BD24" s="619"/>
      <c r="BE24" s="619"/>
      <c r="BF24" s="619"/>
      <c r="BG24" s="619"/>
      <c r="BH24" s="619"/>
      <c r="BI24" s="619"/>
      <c r="BJ24" s="619"/>
      <c r="BK24" s="619"/>
      <c r="BL24" s="620"/>
      <c r="BM24" s="618"/>
      <c r="BN24" s="619"/>
      <c r="BO24" s="619"/>
      <c r="BP24" s="619"/>
      <c r="BQ24" s="619"/>
      <c r="BR24" s="619"/>
      <c r="BS24" s="619"/>
      <c r="BT24" s="619"/>
      <c r="BU24" s="619"/>
      <c r="BV24" s="619"/>
      <c r="BW24" s="620"/>
      <c r="BX24" s="627"/>
      <c r="BY24" s="628"/>
      <c r="BZ24" s="628"/>
      <c r="CA24" s="628"/>
      <c r="CB24" s="628"/>
      <c r="CC24" s="629"/>
      <c r="CD24" s="627"/>
      <c r="CE24" s="628"/>
      <c r="CF24" s="628"/>
      <c r="CG24" s="628"/>
      <c r="CH24" s="628"/>
      <c r="CI24" s="629"/>
      <c r="CJ24" s="627"/>
      <c r="CK24" s="628"/>
      <c r="CL24" s="628"/>
      <c r="CM24" s="628"/>
      <c r="CN24" s="628"/>
      <c r="CO24" s="629"/>
      <c r="CP24" s="609"/>
      <c r="CQ24" s="609"/>
      <c r="EA24" s="489">
        <v>3</v>
      </c>
      <c r="EB24" s="490"/>
      <c r="EC24" s="175"/>
      <c r="ED24" s="175"/>
      <c r="EE24" s="175"/>
      <c r="EF24" s="175"/>
      <c r="EG24" s="175"/>
      <c r="EH24" s="176"/>
      <c r="EI24" s="218"/>
      <c r="EJ24" s="218"/>
      <c r="EK24" s="218"/>
      <c r="EL24" s="218"/>
      <c r="EM24" s="218"/>
      <c r="EN24" s="218"/>
      <c r="EO24" s="218"/>
      <c r="EP24" s="218"/>
      <c r="EQ24" s="218"/>
      <c r="ER24" s="212"/>
      <c r="ES24" s="211"/>
      <c r="ET24" s="218"/>
      <c r="EU24" s="218"/>
      <c r="EV24" s="218"/>
      <c r="EW24" s="218"/>
      <c r="EX24" s="218"/>
      <c r="EY24" s="218"/>
      <c r="EZ24" s="218"/>
      <c r="FA24" s="218"/>
      <c r="FB24" s="212"/>
      <c r="FC24" s="493"/>
      <c r="FD24" s="494"/>
      <c r="FE24" s="494"/>
      <c r="FF24" s="494"/>
      <c r="FG24" s="494"/>
      <c r="FH24" s="494"/>
      <c r="FI24" s="494"/>
      <c r="FJ24" s="494"/>
      <c r="FK24" s="494"/>
      <c r="FL24" s="495"/>
      <c r="FM24" s="193"/>
      <c r="FN24" s="210"/>
      <c r="FO24" s="210"/>
      <c r="FP24" s="210"/>
      <c r="FQ24" s="210"/>
      <c r="FR24" s="210"/>
      <c r="FS24" s="210"/>
      <c r="FT24" s="210"/>
      <c r="FU24" s="210"/>
      <c r="FV24" s="194"/>
      <c r="FW24" s="193"/>
      <c r="FX24" s="210"/>
      <c r="FY24" s="210"/>
      <c r="FZ24" s="210"/>
      <c r="GA24" s="210"/>
      <c r="GB24" s="210"/>
      <c r="GC24" s="210"/>
      <c r="GD24" s="210"/>
      <c r="GE24" s="210"/>
      <c r="GF24" s="194"/>
      <c r="GG24" s="193"/>
      <c r="GH24" s="210"/>
      <c r="GI24" s="210"/>
      <c r="GJ24" s="210"/>
      <c r="GK24" s="210"/>
      <c r="GL24" s="210"/>
      <c r="GM24" s="210"/>
      <c r="GN24" s="210"/>
      <c r="GO24" s="210"/>
      <c r="GP24" s="194"/>
      <c r="GQ24" s="184">
        <f>COUNTIF(EI26,"=2")</f>
        <v>0</v>
      </c>
      <c r="GR24" s="185">
        <f>COUNTIF(ES26,"=2")</f>
        <v>0</v>
      </c>
      <c r="GS24" s="185">
        <f>COUNTIF(FM26,"=2")</f>
        <v>0</v>
      </c>
      <c r="GT24" s="173">
        <f>COUNTIF(FW26,"=2")</f>
        <v>0</v>
      </c>
      <c r="GU24" s="173">
        <f>COUNTIF(GG26,"=2")</f>
        <v>0</v>
      </c>
      <c r="GV24" s="174"/>
      <c r="GW24" s="186"/>
      <c r="GX24" s="173"/>
      <c r="GY24" s="173"/>
      <c r="GZ24" s="173"/>
      <c r="HA24" s="173"/>
      <c r="HB24" s="174"/>
      <c r="HC24" s="187">
        <f>SUM(M25:N30)</f>
        <v>0</v>
      </c>
      <c r="HD24" s="187">
        <f>SUM(X25:Y30)</f>
        <v>0</v>
      </c>
      <c r="HE24" s="187">
        <f>SUM(AT25:AU30)</f>
        <v>0</v>
      </c>
      <c r="HF24">
        <f>SUM(BE25:BF30)</f>
        <v>0</v>
      </c>
      <c r="HG24">
        <f>SUM(BP25:BQ30)</f>
        <v>0</v>
      </c>
      <c r="HI24" s="437" t="e">
        <f>HP28</f>
        <v>#DIV/0!</v>
      </c>
      <c r="HJ24" s="437"/>
      <c r="HN24" s="513"/>
      <c r="HO24" s="214" t="e">
        <f>HC46*10</f>
        <v>#DIV/0!</v>
      </c>
      <c r="HP24" s="189" t="e">
        <f>RANK(HO24,HO20:HO25)</f>
        <v>#DIV/0!</v>
      </c>
    </row>
    <row r="25" spans="2:227" ht="7.5" customHeight="1" x14ac:dyDescent="0.15">
      <c r="B25" s="523"/>
      <c r="C25" s="524"/>
      <c r="D25" s="255"/>
      <c r="E25" s="255"/>
      <c r="F25" s="255"/>
      <c r="G25" s="255"/>
      <c r="H25" s="255"/>
      <c r="I25" s="256"/>
      <c r="J25" s="621"/>
      <c r="K25" s="622"/>
      <c r="L25" s="622"/>
      <c r="M25" s="622"/>
      <c r="N25" s="622"/>
      <c r="O25" s="622"/>
      <c r="P25" s="622"/>
      <c r="Q25" s="622"/>
      <c r="R25" s="622"/>
      <c r="S25" s="622"/>
      <c r="T25" s="623"/>
      <c r="U25" s="254"/>
      <c r="V25" s="172"/>
      <c r="W25" s="257"/>
      <c r="X25" s="474"/>
      <c r="Y25" s="474"/>
      <c r="Z25" s="468" t="s">
        <v>557</v>
      </c>
      <c r="AA25" s="474"/>
      <c r="AB25" s="474"/>
      <c r="AC25" s="250"/>
      <c r="AD25" s="172"/>
      <c r="AE25" s="251"/>
      <c r="AF25" s="621"/>
      <c r="AG25" s="622"/>
      <c r="AH25" s="622"/>
      <c r="AI25" s="622"/>
      <c r="AJ25" s="622"/>
      <c r="AK25" s="622"/>
      <c r="AL25" s="622"/>
      <c r="AM25" s="622"/>
      <c r="AN25" s="622"/>
      <c r="AO25" s="622"/>
      <c r="AP25" s="623"/>
      <c r="AQ25" s="254"/>
      <c r="AR25" s="172"/>
      <c r="AS25" s="257"/>
      <c r="AT25" s="524"/>
      <c r="AU25" s="524"/>
      <c r="AV25" s="468" t="s">
        <v>557</v>
      </c>
      <c r="AW25" s="524"/>
      <c r="AX25" s="524"/>
      <c r="AY25" s="250"/>
      <c r="AZ25" s="611"/>
      <c r="BA25" s="612"/>
      <c r="BB25" s="621"/>
      <c r="BC25" s="622"/>
      <c r="BD25" s="622"/>
      <c r="BE25" s="622"/>
      <c r="BF25" s="622"/>
      <c r="BG25" s="622"/>
      <c r="BH25" s="622"/>
      <c r="BI25" s="622"/>
      <c r="BJ25" s="622"/>
      <c r="BK25" s="622"/>
      <c r="BL25" s="623"/>
      <c r="BM25" s="621"/>
      <c r="BN25" s="622"/>
      <c r="BO25" s="622"/>
      <c r="BP25" s="622"/>
      <c r="BQ25" s="622"/>
      <c r="BR25" s="622"/>
      <c r="BS25" s="622"/>
      <c r="BT25" s="622"/>
      <c r="BU25" s="622"/>
      <c r="BV25" s="622"/>
      <c r="BW25" s="623"/>
      <c r="BX25" s="610"/>
      <c r="BY25" s="611"/>
      <c r="BZ25" s="611"/>
      <c r="CA25" s="611"/>
      <c r="CB25" s="611"/>
      <c r="CC25" s="612"/>
      <c r="CD25" s="610"/>
      <c r="CE25" s="611"/>
      <c r="CF25" s="611"/>
      <c r="CG25" s="611"/>
      <c r="CH25" s="611"/>
      <c r="CI25" s="612"/>
      <c r="CJ25" s="610"/>
      <c r="CK25" s="611"/>
      <c r="CL25" s="611"/>
      <c r="CM25" s="611"/>
      <c r="CN25" s="611"/>
      <c r="CO25" s="612"/>
      <c r="CP25" s="609"/>
      <c r="CQ25" s="609"/>
      <c r="EA25" s="491"/>
      <c r="EB25" s="492"/>
      <c r="EC25" s="178"/>
      <c r="ED25" s="178"/>
      <c r="EE25" s="178"/>
      <c r="EF25" s="178"/>
      <c r="EG25" s="178"/>
      <c r="EH25" s="179"/>
      <c r="EI25" s="208"/>
      <c r="EJ25" s="208"/>
      <c r="EK25" s="211"/>
      <c r="EL25" s="454" t="b">
        <f>IF(M25&gt;P25,"1",IF(M25&lt;P25,"0"))</f>
        <v>0</v>
      </c>
      <c r="EM25" s="454"/>
      <c r="EN25" s="454" t="b">
        <f>IF(M25&lt;P25,"1",IF(M25&gt;P25,"0"))</f>
        <v>0</v>
      </c>
      <c r="EO25" s="454"/>
      <c r="EP25" s="212"/>
      <c r="EQ25" s="208"/>
      <c r="ER25" s="209"/>
      <c r="ES25" s="213"/>
      <c r="ET25" s="208"/>
      <c r="EU25" s="211"/>
      <c r="EV25" s="454" t="b">
        <f>IF(X25&gt;AA25,"1",IF(X25&lt;AA25,"0"))</f>
        <v>0</v>
      </c>
      <c r="EW25" s="454"/>
      <c r="EX25" s="454" t="b">
        <f>IF(X25&lt;AA25,"1",IF(X25&gt;AA25,"0"))</f>
        <v>0</v>
      </c>
      <c r="EY25" s="454"/>
      <c r="EZ25" s="212"/>
      <c r="FA25" s="208"/>
      <c r="FB25" s="209"/>
      <c r="FC25" s="496"/>
      <c r="FD25" s="497"/>
      <c r="FE25" s="497"/>
      <c r="FF25" s="497"/>
      <c r="FG25" s="497"/>
      <c r="FH25" s="497"/>
      <c r="FI25" s="497"/>
      <c r="FJ25" s="497"/>
      <c r="FK25" s="497"/>
      <c r="FL25" s="498"/>
      <c r="FM25" s="183"/>
      <c r="FN25" s="181"/>
      <c r="FO25" s="193"/>
      <c r="FP25" s="454" t="b">
        <f>IF(AT25&gt;AW25,"1",IF(AT25&lt;AW25,"0"))</f>
        <v>0</v>
      </c>
      <c r="FQ25" s="454"/>
      <c r="FR25" s="454" t="b">
        <f>IF(AT25&lt;AW25,"1",IF(AT25&gt;AW25,"0"))</f>
        <v>0</v>
      </c>
      <c r="FS25" s="454"/>
      <c r="FT25" s="194"/>
      <c r="FU25" s="181"/>
      <c r="FV25" s="182"/>
      <c r="FW25" s="183"/>
      <c r="FX25" s="181"/>
      <c r="FY25" s="193"/>
      <c r="FZ25" s="454" t="b">
        <f>IF(BE25&gt;BH25,"1",IF(BE25&lt;BH25,"0"))</f>
        <v>0</v>
      </c>
      <c r="GA25" s="454"/>
      <c r="GB25" s="454" t="b">
        <f>IF(BE25&lt;BH25,"1",IF(BE25&gt;BH25,"0"))</f>
        <v>0</v>
      </c>
      <c r="GC25" s="454"/>
      <c r="GD25" s="194"/>
      <c r="GE25" s="181"/>
      <c r="GF25" s="182"/>
      <c r="GG25" s="183"/>
      <c r="GH25" s="181"/>
      <c r="GI25" s="193"/>
      <c r="GJ25" s="454" t="b">
        <f>IF(BP25&gt;BS25,"1",IF(BP25&lt;BS25,"0"))</f>
        <v>0</v>
      </c>
      <c r="GK25" s="454"/>
      <c r="GL25" s="454" t="b">
        <f>IF(BP25&lt;BS25,"1",IF(BP25&gt;BS25,"0"))</f>
        <v>0</v>
      </c>
      <c r="GM25" s="454"/>
      <c r="GN25" s="194"/>
      <c r="GO25" s="181"/>
      <c r="GP25" s="182"/>
      <c r="GQ25" s="180"/>
      <c r="GR25">
        <f>COUNTIF(EQ26,"=2")</f>
        <v>0</v>
      </c>
      <c r="GS25">
        <f>COUNTIF(FA26,"=2")</f>
        <v>0</v>
      </c>
      <c r="GT25" s="187">
        <f>COUNTIF(FU26,"=2")</f>
        <v>0</v>
      </c>
      <c r="GU25" s="187">
        <f>COUNTIF(GE26,"=2")</f>
        <v>0</v>
      </c>
      <c r="GV25" s="195">
        <f>COUNTIF(GO26,"=2")</f>
        <v>0</v>
      </c>
      <c r="GW25" s="180"/>
      <c r="HB25" s="177"/>
      <c r="HD25">
        <f>SUM(P25:Q30)</f>
        <v>0</v>
      </c>
      <c r="HE25">
        <f>SUM(AA25:AB30)</f>
        <v>0</v>
      </c>
      <c r="HF25" s="187">
        <f>SUM(AW25:AX30)</f>
        <v>0</v>
      </c>
      <c r="HG25" s="187">
        <f>SUM(BH25:BI30)</f>
        <v>0</v>
      </c>
      <c r="HH25" s="187">
        <f>SUM(BS25:BT30)</f>
        <v>0</v>
      </c>
      <c r="HI25" s="437"/>
      <c r="HJ25" s="437"/>
      <c r="HN25" s="513"/>
      <c r="HO25" s="214" t="e">
        <f>HC54*10</f>
        <v>#DIV/0!</v>
      </c>
      <c r="HP25" s="189" t="e">
        <f>RANK(HO25,HO20:HO25)</f>
        <v>#DIV/0!</v>
      </c>
    </row>
    <row r="26" spans="2:227" ht="7.5" customHeight="1" x14ac:dyDescent="0.15">
      <c r="B26" s="523" t="s">
        <v>262</v>
      </c>
      <c r="C26" s="524"/>
      <c r="D26" s="524"/>
      <c r="E26" s="524"/>
      <c r="F26" s="524"/>
      <c r="G26" s="524"/>
      <c r="H26" s="524"/>
      <c r="I26" s="525"/>
      <c r="J26" s="621"/>
      <c r="K26" s="622"/>
      <c r="L26" s="622"/>
      <c r="M26" s="622"/>
      <c r="N26" s="622"/>
      <c r="O26" s="622"/>
      <c r="P26" s="622"/>
      <c r="Q26" s="622"/>
      <c r="R26" s="622"/>
      <c r="S26" s="622"/>
      <c r="T26" s="623"/>
      <c r="U26" s="473"/>
      <c r="V26" s="479"/>
      <c r="W26" s="254"/>
      <c r="X26" s="474"/>
      <c r="Y26" s="474"/>
      <c r="Z26" s="468"/>
      <c r="AA26" s="474"/>
      <c r="AB26" s="474"/>
      <c r="AC26" s="251"/>
      <c r="AD26" s="473"/>
      <c r="AE26" s="479"/>
      <c r="AF26" s="621"/>
      <c r="AG26" s="622"/>
      <c r="AH26" s="622"/>
      <c r="AI26" s="622"/>
      <c r="AJ26" s="622"/>
      <c r="AK26" s="622"/>
      <c r="AL26" s="622"/>
      <c r="AM26" s="622"/>
      <c r="AN26" s="622"/>
      <c r="AO26" s="622"/>
      <c r="AP26" s="623"/>
      <c r="AQ26" s="473"/>
      <c r="AR26" s="479"/>
      <c r="AS26" s="254"/>
      <c r="AT26" s="524"/>
      <c r="AU26" s="524"/>
      <c r="AV26" s="468"/>
      <c r="AW26" s="524"/>
      <c r="AX26" s="524"/>
      <c r="AY26" s="251"/>
      <c r="AZ26" s="473"/>
      <c r="BA26" s="479"/>
      <c r="BB26" s="621"/>
      <c r="BC26" s="622"/>
      <c r="BD26" s="622"/>
      <c r="BE26" s="622"/>
      <c r="BF26" s="622"/>
      <c r="BG26" s="622"/>
      <c r="BH26" s="622"/>
      <c r="BI26" s="622"/>
      <c r="BJ26" s="622"/>
      <c r="BK26" s="622"/>
      <c r="BL26" s="623"/>
      <c r="BM26" s="621"/>
      <c r="BN26" s="622"/>
      <c r="BO26" s="622"/>
      <c r="BP26" s="622"/>
      <c r="BQ26" s="622"/>
      <c r="BR26" s="622"/>
      <c r="BS26" s="622"/>
      <c r="BT26" s="622"/>
      <c r="BU26" s="622"/>
      <c r="BV26" s="622"/>
      <c r="BW26" s="623"/>
      <c r="BX26" s="473"/>
      <c r="BY26" s="474"/>
      <c r="BZ26" s="608"/>
      <c r="CA26" s="608"/>
      <c r="CB26" s="474"/>
      <c r="CC26" s="479"/>
      <c r="CD26" s="473"/>
      <c r="CE26" s="474"/>
      <c r="CF26" s="608"/>
      <c r="CG26" s="608"/>
      <c r="CH26" s="474"/>
      <c r="CI26" s="479"/>
      <c r="CJ26" s="473"/>
      <c r="CK26" s="474"/>
      <c r="CL26" s="608"/>
      <c r="CM26" s="608"/>
      <c r="CN26" s="474"/>
      <c r="CO26" s="479"/>
      <c r="CP26" s="609"/>
      <c r="CQ26" s="609"/>
      <c r="EA26" s="480" t="str">
        <f>B26</f>
        <v>フリースタイル</v>
      </c>
      <c r="EB26" s="481"/>
      <c r="EC26" s="481"/>
      <c r="ED26" s="481"/>
      <c r="EE26" s="481"/>
      <c r="EF26" s="481"/>
      <c r="EG26" s="481"/>
      <c r="EH26" s="482"/>
      <c r="EI26" s="454">
        <f>EL25+EL27+EL29</f>
        <v>0</v>
      </c>
      <c r="EJ26" s="470"/>
      <c r="EK26" s="213"/>
      <c r="EL26" s="454"/>
      <c r="EM26" s="454"/>
      <c r="EN26" s="454"/>
      <c r="EO26" s="454"/>
      <c r="EP26" s="209"/>
      <c r="EQ26" s="472">
        <f>EN25+EN27+EN29</f>
        <v>0</v>
      </c>
      <c r="ER26" s="470"/>
      <c r="ES26" s="472">
        <f>EV25+EV27+EV29</f>
        <v>0</v>
      </c>
      <c r="ET26" s="470"/>
      <c r="EU26" s="213"/>
      <c r="EV26" s="454"/>
      <c r="EW26" s="454"/>
      <c r="EX26" s="454"/>
      <c r="EY26" s="454"/>
      <c r="EZ26" s="209"/>
      <c r="FA26" s="472">
        <f>EX25+EX27+EX29</f>
        <v>0</v>
      </c>
      <c r="FB26" s="470"/>
      <c r="FC26" s="496"/>
      <c r="FD26" s="497"/>
      <c r="FE26" s="497"/>
      <c r="FF26" s="497"/>
      <c r="FG26" s="497"/>
      <c r="FH26" s="497"/>
      <c r="FI26" s="497"/>
      <c r="FJ26" s="497"/>
      <c r="FK26" s="497"/>
      <c r="FL26" s="498"/>
      <c r="FM26" s="472">
        <f>FP25+FP27+FP29</f>
        <v>0</v>
      </c>
      <c r="FN26" s="470"/>
      <c r="FO26" s="183"/>
      <c r="FP26" s="454"/>
      <c r="FQ26" s="454"/>
      <c r="FR26" s="454"/>
      <c r="FS26" s="454"/>
      <c r="FT26" s="182"/>
      <c r="FU26" s="472">
        <f>FR25+FR27+FR29</f>
        <v>0</v>
      </c>
      <c r="FV26" s="470"/>
      <c r="FW26" s="472">
        <f>FZ25+FZ27+FZ29</f>
        <v>0</v>
      </c>
      <c r="FX26" s="470"/>
      <c r="FY26" s="183"/>
      <c r="FZ26" s="454"/>
      <c r="GA26" s="454"/>
      <c r="GB26" s="454"/>
      <c r="GC26" s="454"/>
      <c r="GD26" s="182"/>
      <c r="GE26" s="472">
        <f>GB25+GB27+GB29</f>
        <v>0</v>
      </c>
      <c r="GF26" s="470"/>
      <c r="GG26" s="472">
        <f>GJ25+GJ27+GJ29</f>
        <v>0</v>
      </c>
      <c r="GH26" s="470"/>
      <c r="GI26" s="183"/>
      <c r="GJ26" s="454"/>
      <c r="GK26" s="454"/>
      <c r="GL26" s="454"/>
      <c r="GM26" s="454"/>
      <c r="GN26" s="182"/>
      <c r="GO26" s="472">
        <f>GL25+GL27+GL29</f>
        <v>0</v>
      </c>
      <c r="GP26" s="470"/>
      <c r="GQ26" s="472">
        <f>SUM(GQ24:GU24)</f>
        <v>0</v>
      </c>
      <c r="GR26" s="454"/>
      <c r="GS26" s="471"/>
      <c r="GT26" s="471"/>
      <c r="GU26" s="454">
        <f>SUM(GR25:GV25)</f>
        <v>0</v>
      </c>
      <c r="GV26" s="470"/>
      <c r="GW26" s="472">
        <f>SUM(EI26,ES26,FM26,FW26,GG26)</f>
        <v>0</v>
      </c>
      <c r="GX26" s="454"/>
      <c r="GY26" s="471"/>
      <c r="GZ26" s="471"/>
      <c r="HA26" s="454">
        <f>SUM(EQ26,FA26,FU26,GE26,GO26)</f>
        <v>0</v>
      </c>
      <c r="HB26" s="470"/>
      <c r="HC26" s="473">
        <f>SUM(HC24:HG24)</f>
        <v>0</v>
      </c>
      <c r="HD26" s="474"/>
      <c r="HE26" s="471"/>
      <c r="HF26" s="471"/>
      <c r="HG26" s="474">
        <f>SUM(HD25:HH25)</f>
        <v>0</v>
      </c>
      <c r="HH26" s="479"/>
      <c r="HI26" s="437"/>
      <c r="HJ26" s="437"/>
      <c r="HN26" s="513" t="s">
        <v>563</v>
      </c>
      <c r="HO26" s="188" t="e">
        <f t="shared" ref="HO26:HO31" si="1">SUM(HO8,HO14,HO20)</f>
        <v>#DIV/0!</v>
      </c>
      <c r="HP26" s="187" t="e">
        <f>RANK(HO26,HO26:HO31)</f>
        <v>#DIV/0!</v>
      </c>
      <c r="HQ26" s="187" t="str">
        <f>EA10</f>
        <v>プレシャスA</v>
      </c>
    </row>
    <row r="27" spans="2:227" ht="7.5" customHeight="1" x14ac:dyDescent="0.15">
      <c r="B27" s="523"/>
      <c r="C27" s="524"/>
      <c r="D27" s="524"/>
      <c r="E27" s="524"/>
      <c r="F27" s="524"/>
      <c r="G27" s="524"/>
      <c r="H27" s="524"/>
      <c r="I27" s="525"/>
      <c r="J27" s="621"/>
      <c r="K27" s="622"/>
      <c r="L27" s="622"/>
      <c r="M27" s="622"/>
      <c r="N27" s="622"/>
      <c r="O27" s="622"/>
      <c r="P27" s="622"/>
      <c r="Q27" s="622"/>
      <c r="R27" s="622"/>
      <c r="S27" s="622"/>
      <c r="T27" s="623"/>
      <c r="U27" s="473"/>
      <c r="V27" s="479"/>
      <c r="W27" s="254"/>
      <c r="X27" s="474"/>
      <c r="Y27" s="474"/>
      <c r="Z27" s="468" t="s">
        <v>557</v>
      </c>
      <c r="AA27" s="474"/>
      <c r="AB27" s="474"/>
      <c r="AC27" s="251"/>
      <c r="AD27" s="473"/>
      <c r="AE27" s="479"/>
      <c r="AF27" s="621"/>
      <c r="AG27" s="622"/>
      <c r="AH27" s="622"/>
      <c r="AI27" s="622"/>
      <c r="AJ27" s="622"/>
      <c r="AK27" s="622"/>
      <c r="AL27" s="622"/>
      <c r="AM27" s="622"/>
      <c r="AN27" s="622"/>
      <c r="AO27" s="622"/>
      <c r="AP27" s="623"/>
      <c r="AQ27" s="473"/>
      <c r="AR27" s="479"/>
      <c r="AS27" s="254"/>
      <c r="AT27" s="524"/>
      <c r="AU27" s="524"/>
      <c r="AV27" s="468" t="s">
        <v>557</v>
      </c>
      <c r="AW27" s="524"/>
      <c r="AX27" s="524"/>
      <c r="AY27" s="251"/>
      <c r="AZ27" s="473"/>
      <c r="BA27" s="479"/>
      <c r="BB27" s="621"/>
      <c r="BC27" s="622"/>
      <c r="BD27" s="622"/>
      <c r="BE27" s="622"/>
      <c r="BF27" s="622"/>
      <c r="BG27" s="622"/>
      <c r="BH27" s="622"/>
      <c r="BI27" s="622"/>
      <c r="BJ27" s="622"/>
      <c r="BK27" s="622"/>
      <c r="BL27" s="623"/>
      <c r="BM27" s="621"/>
      <c r="BN27" s="622"/>
      <c r="BO27" s="622"/>
      <c r="BP27" s="622"/>
      <c r="BQ27" s="622"/>
      <c r="BR27" s="622"/>
      <c r="BS27" s="622"/>
      <c r="BT27" s="622"/>
      <c r="BU27" s="622"/>
      <c r="BV27" s="622"/>
      <c r="BW27" s="623"/>
      <c r="BX27" s="473"/>
      <c r="BY27" s="474"/>
      <c r="BZ27" s="608"/>
      <c r="CA27" s="608"/>
      <c r="CB27" s="474"/>
      <c r="CC27" s="479"/>
      <c r="CD27" s="473"/>
      <c r="CE27" s="474"/>
      <c r="CF27" s="608"/>
      <c r="CG27" s="608"/>
      <c r="CH27" s="474"/>
      <c r="CI27" s="479"/>
      <c r="CJ27" s="473"/>
      <c r="CK27" s="474"/>
      <c r="CL27" s="608"/>
      <c r="CM27" s="608"/>
      <c r="CN27" s="474"/>
      <c r="CO27" s="479"/>
      <c r="CP27" s="609"/>
      <c r="CQ27" s="609"/>
      <c r="EA27" s="480"/>
      <c r="EB27" s="481"/>
      <c r="EC27" s="481"/>
      <c r="ED27" s="481"/>
      <c r="EE27" s="481"/>
      <c r="EF27" s="481"/>
      <c r="EG27" s="481"/>
      <c r="EH27" s="482"/>
      <c r="EI27" s="454"/>
      <c r="EJ27" s="470"/>
      <c r="EK27" s="213"/>
      <c r="EL27" s="454" t="b">
        <f>IF(M27&gt;P27,"1",IF(M27&lt;P27,"0"))</f>
        <v>0</v>
      </c>
      <c r="EM27" s="454"/>
      <c r="EN27" s="454" t="b">
        <f>IF(M27&lt;P27,"1",IF(M27&gt;P27,"0"))</f>
        <v>0</v>
      </c>
      <c r="EO27" s="454"/>
      <c r="EP27" s="209"/>
      <c r="EQ27" s="472"/>
      <c r="ER27" s="470"/>
      <c r="ES27" s="472"/>
      <c r="ET27" s="470"/>
      <c r="EU27" s="213"/>
      <c r="EV27" s="454" t="b">
        <f>IF(X27&gt;AA27,"1",IF(X27&lt;AA27,"0"))</f>
        <v>0</v>
      </c>
      <c r="EW27" s="454"/>
      <c r="EX27" s="454" t="b">
        <f>IF(X27&lt;AA27,"1",IF(X27&gt;AA27,"0"))</f>
        <v>0</v>
      </c>
      <c r="EY27" s="454"/>
      <c r="EZ27" s="209"/>
      <c r="FA27" s="472"/>
      <c r="FB27" s="470"/>
      <c r="FC27" s="496"/>
      <c r="FD27" s="497"/>
      <c r="FE27" s="497"/>
      <c r="FF27" s="497"/>
      <c r="FG27" s="497"/>
      <c r="FH27" s="497"/>
      <c r="FI27" s="497"/>
      <c r="FJ27" s="497"/>
      <c r="FK27" s="497"/>
      <c r="FL27" s="498"/>
      <c r="FM27" s="472"/>
      <c r="FN27" s="470"/>
      <c r="FO27" s="183"/>
      <c r="FP27" s="454" t="b">
        <f>IF(AT27&gt;AW27,"1",IF(AT27&lt;AW27,"0"))</f>
        <v>0</v>
      </c>
      <c r="FQ27" s="454"/>
      <c r="FR27" s="454" t="b">
        <f>IF(AT27&lt;AW27,"1",IF(AT27&gt;AW27,"0"))</f>
        <v>0</v>
      </c>
      <c r="FS27" s="454"/>
      <c r="FT27" s="182"/>
      <c r="FU27" s="472"/>
      <c r="FV27" s="470"/>
      <c r="FW27" s="472"/>
      <c r="FX27" s="470"/>
      <c r="FY27" s="183"/>
      <c r="FZ27" s="454" t="b">
        <f>IF(BE27&gt;BH27,"1",IF(BE27&lt;BH27,"0"))</f>
        <v>0</v>
      </c>
      <c r="GA27" s="454"/>
      <c r="GB27" s="454" t="b">
        <f>IF(BE27&lt;BH27,"1",IF(BE27&gt;BH27,"0"))</f>
        <v>0</v>
      </c>
      <c r="GC27" s="454"/>
      <c r="GD27" s="182"/>
      <c r="GE27" s="472"/>
      <c r="GF27" s="470"/>
      <c r="GG27" s="472"/>
      <c r="GH27" s="470"/>
      <c r="GI27" s="183"/>
      <c r="GJ27" s="454" t="b">
        <f>IF(BP27&gt;BS27,"1",IF(BP27&lt;BS27,"0"))</f>
        <v>0</v>
      </c>
      <c r="GK27" s="454"/>
      <c r="GL27" s="454" t="b">
        <f>IF(BP27&lt;BS27,"1",IF(BP27&gt;BS27,"0"))</f>
        <v>0</v>
      </c>
      <c r="GM27" s="454"/>
      <c r="GN27" s="182"/>
      <c r="GO27" s="472"/>
      <c r="GP27" s="470"/>
      <c r="GQ27" s="472"/>
      <c r="GR27" s="454"/>
      <c r="GS27" s="471"/>
      <c r="GT27" s="471"/>
      <c r="GU27" s="454"/>
      <c r="GV27" s="470"/>
      <c r="GW27" s="472"/>
      <c r="GX27" s="454"/>
      <c r="GY27" s="471"/>
      <c r="GZ27" s="471"/>
      <c r="HA27" s="454"/>
      <c r="HB27" s="470"/>
      <c r="HC27" s="473"/>
      <c r="HD27" s="474"/>
      <c r="HE27" s="471"/>
      <c r="HF27" s="471"/>
      <c r="HG27" s="474"/>
      <c r="HH27" s="479"/>
      <c r="HI27" s="437"/>
      <c r="HJ27" s="437"/>
      <c r="HN27" s="513"/>
      <c r="HO27" s="188" t="e">
        <f t="shared" si="1"/>
        <v>#DIV/0!</v>
      </c>
      <c r="HP27" s="187" t="e">
        <f>RANK(HO27,HO26:HO31)</f>
        <v>#DIV/0!</v>
      </c>
      <c r="HQ27" s="187" t="str">
        <f>EA18</f>
        <v>YB</v>
      </c>
    </row>
    <row r="28" spans="2:227" ht="7.5" customHeight="1" x14ac:dyDescent="0.15">
      <c r="B28" s="523"/>
      <c r="C28" s="524"/>
      <c r="D28" s="524"/>
      <c r="E28" s="524"/>
      <c r="F28" s="524"/>
      <c r="G28" s="524"/>
      <c r="H28" s="524"/>
      <c r="I28" s="525"/>
      <c r="J28" s="621"/>
      <c r="K28" s="622"/>
      <c r="L28" s="622"/>
      <c r="M28" s="622"/>
      <c r="N28" s="622"/>
      <c r="O28" s="622"/>
      <c r="P28" s="622"/>
      <c r="Q28" s="622"/>
      <c r="R28" s="622"/>
      <c r="S28" s="622"/>
      <c r="T28" s="623"/>
      <c r="U28" s="473"/>
      <c r="V28" s="479"/>
      <c r="W28" s="254"/>
      <c r="X28" s="474"/>
      <c r="Y28" s="474"/>
      <c r="Z28" s="468"/>
      <c r="AA28" s="474"/>
      <c r="AB28" s="474"/>
      <c r="AC28" s="251"/>
      <c r="AD28" s="473"/>
      <c r="AE28" s="479"/>
      <c r="AF28" s="621"/>
      <c r="AG28" s="622"/>
      <c r="AH28" s="622"/>
      <c r="AI28" s="622"/>
      <c r="AJ28" s="622"/>
      <c r="AK28" s="622"/>
      <c r="AL28" s="622"/>
      <c r="AM28" s="622"/>
      <c r="AN28" s="622"/>
      <c r="AO28" s="622"/>
      <c r="AP28" s="623"/>
      <c r="AQ28" s="473"/>
      <c r="AR28" s="479"/>
      <c r="AS28" s="254"/>
      <c r="AT28" s="524"/>
      <c r="AU28" s="524"/>
      <c r="AV28" s="468"/>
      <c r="AW28" s="524"/>
      <c r="AX28" s="524"/>
      <c r="AY28" s="251"/>
      <c r="AZ28" s="473"/>
      <c r="BA28" s="479"/>
      <c r="BB28" s="621"/>
      <c r="BC28" s="622"/>
      <c r="BD28" s="622"/>
      <c r="BE28" s="622"/>
      <c r="BF28" s="622"/>
      <c r="BG28" s="622"/>
      <c r="BH28" s="622"/>
      <c r="BI28" s="622"/>
      <c r="BJ28" s="622"/>
      <c r="BK28" s="622"/>
      <c r="BL28" s="623"/>
      <c r="BM28" s="621"/>
      <c r="BN28" s="622"/>
      <c r="BO28" s="622"/>
      <c r="BP28" s="622"/>
      <c r="BQ28" s="622"/>
      <c r="BR28" s="622"/>
      <c r="BS28" s="622"/>
      <c r="BT28" s="622"/>
      <c r="BU28" s="622"/>
      <c r="BV28" s="622"/>
      <c r="BW28" s="623"/>
      <c r="BX28" s="610"/>
      <c r="BY28" s="611"/>
      <c r="BZ28" s="611"/>
      <c r="CA28" s="611"/>
      <c r="CB28" s="611"/>
      <c r="CC28" s="612"/>
      <c r="CD28" s="610"/>
      <c r="CE28" s="611"/>
      <c r="CF28" s="611"/>
      <c r="CG28" s="611"/>
      <c r="CH28" s="611"/>
      <c r="CI28" s="612"/>
      <c r="CJ28" s="610"/>
      <c r="CK28" s="611"/>
      <c r="CL28" s="611"/>
      <c r="CM28" s="611"/>
      <c r="CN28" s="611"/>
      <c r="CO28" s="612"/>
      <c r="CP28" s="609"/>
      <c r="CQ28" s="609"/>
      <c r="EA28" s="480"/>
      <c r="EB28" s="481"/>
      <c r="EC28" s="481"/>
      <c r="ED28" s="481"/>
      <c r="EE28" s="481"/>
      <c r="EF28" s="481"/>
      <c r="EG28" s="481"/>
      <c r="EH28" s="482"/>
      <c r="EI28" s="454"/>
      <c r="EJ28" s="470"/>
      <c r="EK28" s="213"/>
      <c r="EL28" s="454"/>
      <c r="EM28" s="454"/>
      <c r="EN28" s="454"/>
      <c r="EO28" s="454"/>
      <c r="EP28" s="209"/>
      <c r="EQ28" s="472"/>
      <c r="ER28" s="470"/>
      <c r="ES28" s="472"/>
      <c r="ET28" s="470"/>
      <c r="EU28" s="213"/>
      <c r="EV28" s="454"/>
      <c r="EW28" s="454"/>
      <c r="EX28" s="454"/>
      <c r="EY28" s="454"/>
      <c r="EZ28" s="209"/>
      <c r="FA28" s="472"/>
      <c r="FB28" s="470"/>
      <c r="FC28" s="496"/>
      <c r="FD28" s="497"/>
      <c r="FE28" s="497"/>
      <c r="FF28" s="497"/>
      <c r="FG28" s="497"/>
      <c r="FH28" s="497"/>
      <c r="FI28" s="497"/>
      <c r="FJ28" s="497"/>
      <c r="FK28" s="497"/>
      <c r="FL28" s="498"/>
      <c r="FM28" s="472"/>
      <c r="FN28" s="470"/>
      <c r="FO28" s="183"/>
      <c r="FP28" s="454"/>
      <c r="FQ28" s="454"/>
      <c r="FR28" s="454"/>
      <c r="FS28" s="454"/>
      <c r="FT28" s="182"/>
      <c r="FU28" s="472"/>
      <c r="FV28" s="470"/>
      <c r="FW28" s="472"/>
      <c r="FX28" s="470"/>
      <c r="FY28" s="183"/>
      <c r="FZ28" s="454"/>
      <c r="GA28" s="454"/>
      <c r="GB28" s="454"/>
      <c r="GC28" s="454"/>
      <c r="GD28" s="182"/>
      <c r="GE28" s="472"/>
      <c r="GF28" s="470"/>
      <c r="GG28" s="472"/>
      <c r="GH28" s="470"/>
      <c r="GI28" s="183"/>
      <c r="GJ28" s="454"/>
      <c r="GK28" s="454"/>
      <c r="GL28" s="454"/>
      <c r="GM28" s="454"/>
      <c r="GN28" s="182"/>
      <c r="GO28" s="472"/>
      <c r="GP28" s="470"/>
      <c r="GQ28" s="180"/>
      <c r="GV28" s="177"/>
      <c r="GW28" s="180"/>
      <c r="HB28" s="177"/>
      <c r="HI28" s="437"/>
      <c r="HJ28" s="437"/>
      <c r="HN28" s="513"/>
      <c r="HO28" s="188" t="e">
        <f t="shared" si="1"/>
        <v>#DIV/0!</v>
      </c>
      <c r="HP28" s="187" t="e">
        <f>RANK(HO28,HO26:HO31)</f>
        <v>#DIV/0!</v>
      </c>
      <c r="HQ28" s="187" t="str">
        <f>EA26</f>
        <v>フリースタイル</v>
      </c>
    </row>
    <row r="29" spans="2:227" ht="7.5" customHeight="1" x14ac:dyDescent="0.15">
      <c r="B29" s="523"/>
      <c r="C29" s="524"/>
      <c r="D29" s="524"/>
      <c r="E29" s="524"/>
      <c r="F29" s="524"/>
      <c r="G29" s="524"/>
      <c r="H29" s="524"/>
      <c r="I29" s="525"/>
      <c r="J29" s="621"/>
      <c r="K29" s="622"/>
      <c r="L29" s="622"/>
      <c r="M29" s="622"/>
      <c r="N29" s="622"/>
      <c r="O29" s="622"/>
      <c r="P29" s="622"/>
      <c r="Q29" s="622"/>
      <c r="R29" s="622"/>
      <c r="S29" s="622"/>
      <c r="T29" s="623"/>
      <c r="U29" s="473"/>
      <c r="V29" s="479"/>
      <c r="W29" s="254"/>
      <c r="X29" s="474"/>
      <c r="Y29" s="474"/>
      <c r="Z29" s="468" t="s">
        <v>557</v>
      </c>
      <c r="AA29" s="474"/>
      <c r="AB29" s="474"/>
      <c r="AC29" s="251"/>
      <c r="AD29" s="473"/>
      <c r="AE29" s="479"/>
      <c r="AF29" s="621"/>
      <c r="AG29" s="622"/>
      <c r="AH29" s="622"/>
      <c r="AI29" s="622"/>
      <c r="AJ29" s="622"/>
      <c r="AK29" s="622"/>
      <c r="AL29" s="622"/>
      <c r="AM29" s="622"/>
      <c r="AN29" s="622"/>
      <c r="AO29" s="622"/>
      <c r="AP29" s="623"/>
      <c r="AQ29" s="473"/>
      <c r="AR29" s="479"/>
      <c r="AS29" s="254"/>
      <c r="AT29" s="524"/>
      <c r="AU29" s="524"/>
      <c r="AV29" s="468" t="s">
        <v>557</v>
      </c>
      <c r="AW29" s="524"/>
      <c r="AX29" s="524"/>
      <c r="AY29" s="251"/>
      <c r="AZ29" s="473"/>
      <c r="BA29" s="479"/>
      <c r="BB29" s="621"/>
      <c r="BC29" s="622"/>
      <c r="BD29" s="622"/>
      <c r="BE29" s="622"/>
      <c r="BF29" s="622"/>
      <c r="BG29" s="622"/>
      <c r="BH29" s="622"/>
      <c r="BI29" s="622"/>
      <c r="BJ29" s="622"/>
      <c r="BK29" s="622"/>
      <c r="BL29" s="623"/>
      <c r="BM29" s="621"/>
      <c r="BN29" s="622"/>
      <c r="BO29" s="622"/>
      <c r="BP29" s="622"/>
      <c r="BQ29" s="622"/>
      <c r="BR29" s="622"/>
      <c r="BS29" s="622"/>
      <c r="BT29" s="622"/>
      <c r="BU29" s="622"/>
      <c r="BV29" s="622"/>
      <c r="BW29" s="623"/>
      <c r="BX29" s="613"/>
      <c r="BY29" s="614"/>
      <c r="BZ29" s="614"/>
      <c r="CA29" s="614"/>
      <c r="CB29" s="614"/>
      <c r="CC29" s="615"/>
      <c r="CD29" s="613"/>
      <c r="CE29" s="614"/>
      <c r="CF29" s="614"/>
      <c r="CG29" s="614"/>
      <c r="CH29" s="614"/>
      <c r="CI29" s="615"/>
      <c r="CJ29" s="613"/>
      <c r="CK29" s="614"/>
      <c r="CL29" s="614"/>
      <c r="CM29" s="614"/>
      <c r="CN29" s="614"/>
      <c r="CO29" s="615"/>
      <c r="CP29" s="609"/>
      <c r="CQ29" s="609"/>
      <c r="EA29" s="480"/>
      <c r="EB29" s="481"/>
      <c r="EC29" s="481"/>
      <c r="ED29" s="481"/>
      <c r="EE29" s="481"/>
      <c r="EF29" s="481"/>
      <c r="EG29" s="481"/>
      <c r="EH29" s="482"/>
      <c r="EI29" s="454"/>
      <c r="EJ29" s="470"/>
      <c r="EK29" s="213"/>
      <c r="EL29" s="454" t="b">
        <f>IF(M29&gt;P29,"1",IF(M29&lt;P29,"0"))</f>
        <v>0</v>
      </c>
      <c r="EM29" s="454"/>
      <c r="EN29" s="454" t="b">
        <f>IF(M29&lt;P29,"1",IF(M29&gt;P29,"0"))</f>
        <v>0</v>
      </c>
      <c r="EO29" s="454"/>
      <c r="EP29" s="209"/>
      <c r="EQ29" s="472"/>
      <c r="ER29" s="470"/>
      <c r="ES29" s="472"/>
      <c r="ET29" s="470"/>
      <c r="EU29" s="213"/>
      <c r="EV29" s="454" t="b">
        <f>IF(X29&gt;AA29,"1",IF(X29&lt;AA29,"0"))</f>
        <v>0</v>
      </c>
      <c r="EW29" s="454"/>
      <c r="EX29" s="454" t="b">
        <f>IF(X29&lt;AA29,"1",IF(X29&gt;AA29,"0"))</f>
        <v>0</v>
      </c>
      <c r="EY29" s="454"/>
      <c r="EZ29" s="209"/>
      <c r="FA29" s="472"/>
      <c r="FB29" s="470"/>
      <c r="FC29" s="496"/>
      <c r="FD29" s="497"/>
      <c r="FE29" s="497"/>
      <c r="FF29" s="497"/>
      <c r="FG29" s="497"/>
      <c r="FH29" s="497"/>
      <c r="FI29" s="497"/>
      <c r="FJ29" s="497"/>
      <c r="FK29" s="497"/>
      <c r="FL29" s="498"/>
      <c r="FM29" s="472"/>
      <c r="FN29" s="470"/>
      <c r="FO29" s="183"/>
      <c r="FP29" s="454" t="b">
        <f>IF(AT29&gt;AW29,"1",IF(AT29&lt;AW29,"0"))</f>
        <v>0</v>
      </c>
      <c r="FQ29" s="454"/>
      <c r="FR29" s="454" t="b">
        <f>IF(AT29&lt;AW29,"1",IF(AT29&gt;AW29,"0"))</f>
        <v>0</v>
      </c>
      <c r="FS29" s="454"/>
      <c r="FT29" s="182"/>
      <c r="FU29" s="472"/>
      <c r="FV29" s="470"/>
      <c r="FW29" s="472"/>
      <c r="FX29" s="470"/>
      <c r="FY29" s="183"/>
      <c r="FZ29" s="454" t="b">
        <f>IF(BE29&gt;BH29,"1",IF(BE29&lt;BH29,"0"))</f>
        <v>0</v>
      </c>
      <c r="GA29" s="454"/>
      <c r="GB29" s="454" t="b">
        <f>IF(BE29&lt;BH29,"1",IF(BE29&gt;BH29,"0"))</f>
        <v>0</v>
      </c>
      <c r="GC29" s="454"/>
      <c r="GD29" s="182"/>
      <c r="GE29" s="472"/>
      <c r="GF29" s="470"/>
      <c r="GG29" s="472"/>
      <c r="GH29" s="470"/>
      <c r="GI29" s="183"/>
      <c r="GJ29" s="454" t="b">
        <f>IF(BP29&gt;BS29,"1",IF(BP29&lt;BS29,"0"))</f>
        <v>0</v>
      </c>
      <c r="GK29" s="454"/>
      <c r="GL29" s="454" t="b">
        <f>IF(BP29&lt;BS29,"1",IF(BP29&gt;BS29,"0"))</f>
        <v>0</v>
      </c>
      <c r="GM29" s="454"/>
      <c r="GN29" s="182"/>
      <c r="GO29" s="472"/>
      <c r="GP29" s="470"/>
      <c r="GQ29" s="180"/>
      <c r="GV29" s="177"/>
      <c r="GW29" s="180"/>
      <c r="HB29" s="177"/>
      <c r="HI29" s="437"/>
      <c r="HJ29" s="437"/>
      <c r="HN29" s="513"/>
      <c r="HO29" s="188" t="e">
        <f t="shared" si="1"/>
        <v>#DIV/0!</v>
      </c>
      <c r="HP29" s="187" t="e">
        <f>RANK(HO29,HO26:HO31)</f>
        <v>#DIV/0!</v>
      </c>
      <c r="HQ29" s="187" t="str">
        <f>EA34</f>
        <v>プレシャスB</v>
      </c>
    </row>
    <row r="30" spans="2:227" ht="7.5" customHeight="1" x14ac:dyDescent="0.15">
      <c r="B30" s="258"/>
      <c r="C30" s="255"/>
      <c r="D30" s="255"/>
      <c r="E30" s="255"/>
      <c r="F30" s="255"/>
      <c r="G30" s="255"/>
      <c r="H30" s="255"/>
      <c r="I30" s="256"/>
      <c r="J30" s="621"/>
      <c r="K30" s="622"/>
      <c r="L30" s="622"/>
      <c r="M30" s="622"/>
      <c r="N30" s="622"/>
      <c r="O30" s="622"/>
      <c r="P30" s="622"/>
      <c r="Q30" s="622"/>
      <c r="R30" s="622"/>
      <c r="S30" s="622"/>
      <c r="T30" s="623"/>
      <c r="U30" s="254"/>
      <c r="V30" s="172"/>
      <c r="W30" s="259"/>
      <c r="X30" s="474"/>
      <c r="Y30" s="474"/>
      <c r="Z30" s="468"/>
      <c r="AA30" s="474"/>
      <c r="AB30" s="474"/>
      <c r="AC30" s="260"/>
      <c r="AD30" s="172"/>
      <c r="AE30" s="251"/>
      <c r="AF30" s="621"/>
      <c r="AG30" s="622"/>
      <c r="AH30" s="622"/>
      <c r="AI30" s="622"/>
      <c r="AJ30" s="622"/>
      <c r="AK30" s="622"/>
      <c r="AL30" s="622"/>
      <c r="AM30" s="622"/>
      <c r="AN30" s="622"/>
      <c r="AO30" s="622"/>
      <c r="AP30" s="623"/>
      <c r="AQ30" s="254"/>
      <c r="AR30" s="172"/>
      <c r="AS30" s="259"/>
      <c r="AT30" s="524"/>
      <c r="AU30" s="524"/>
      <c r="AV30" s="468"/>
      <c r="AW30" s="524"/>
      <c r="AX30" s="524"/>
      <c r="AY30" s="260"/>
      <c r="AZ30" s="172"/>
      <c r="BA30" s="251"/>
      <c r="BB30" s="621"/>
      <c r="BC30" s="622"/>
      <c r="BD30" s="622"/>
      <c r="BE30" s="622"/>
      <c r="BF30" s="622"/>
      <c r="BG30" s="622"/>
      <c r="BH30" s="622"/>
      <c r="BI30" s="622"/>
      <c r="BJ30" s="622"/>
      <c r="BK30" s="622"/>
      <c r="BL30" s="623"/>
      <c r="BM30" s="621"/>
      <c r="BN30" s="622"/>
      <c r="BO30" s="622"/>
      <c r="BP30" s="622"/>
      <c r="BQ30" s="622"/>
      <c r="BR30" s="622"/>
      <c r="BS30" s="622"/>
      <c r="BT30" s="622"/>
      <c r="BU30" s="622"/>
      <c r="BV30" s="622"/>
      <c r="BW30" s="623"/>
      <c r="BX30" s="595"/>
      <c r="BY30" s="596"/>
      <c r="BZ30" s="596"/>
      <c r="CA30" s="596"/>
      <c r="CB30" s="596"/>
      <c r="CC30" s="597"/>
      <c r="CD30" s="601"/>
      <c r="CE30" s="602"/>
      <c r="CF30" s="602"/>
      <c r="CG30" s="602"/>
      <c r="CH30" s="602"/>
      <c r="CI30" s="603"/>
      <c r="CJ30" s="607"/>
      <c r="CK30" s="596"/>
      <c r="CL30" s="596"/>
      <c r="CM30" s="596"/>
      <c r="CN30" s="596"/>
      <c r="CO30" s="597"/>
      <c r="CP30" s="609"/>
      <c r="CQ30" s="609"/>
      <c r="EA30" s="198"/>
      <c r="EB30" s="178"/>
      <c r="EC30" s="178"/>
      <c r="ED30" s="178"/>
      <c r="EE30" s="178"/>
      <c r="EF30" s="178"/>
      <c r="EG30" s="178"/>
      <c r="EH30" s="179"/>
      <c r="EI30" s="208"/>
      <c r="EJ30" s="208"/>
      <c r="EK30" s="215"/>
      <c r="EL30" s="454"/>
      <c r="EM30" s="454"/>
      <c r="EN30" s="454"/>
      <c r="EO30" s="454"/>
      <c r="EP30" s="216"/>
      <c r="EQ30" s="208"/>
      <c r="ER30" s="209"/>
      <c r="ES30" s="213"/>
      <c r="ET30" s="208"/>
      <c r="EU30" s="215"/>
      <c r="EV30" s="454"/>
      <c r="EW30" s="454"/>
      <c r="EX30" s="454"/>
      <c r="EY30" s="454"/>
      <c r="EZ30" s="216"/>
      <c r="FA30" s="208"/>
      <c r="FB30" s="209"/>
      <c r="FC30" s="496"/>
      <c r="FD30" s="497"/>
      <c r="FE30" s="497"/>
      <c r="FF30" s="497"/>
      <c r="FG30" s="497"/>
      <c r="FH30" s="497"/>
      <c r="FI30" s="497"/>
      <c r="FJ30" s="497"/>
      <c r="FK30" s="497"/>
      <c r="FL30" s="498"/>
      <c r="FM30" s="183"/>
      <c r="FN30" s="181"/>
      <c r="FO30" s="199"/>
      <c r="FP30" s="454"/>
      <c r="FQ30" s="454"/>
      <c r="FR30" s="454"/>
      <c r="FS30" s="454"/>
      <c r="FT30" s="200"/>
      <c r="FU30" s="181"/>
      <c r="FV30" s="182"/>
      <c r="FW30" s="183"/>
      <c r="FX30" s="181"/>
      <c r="FY30" s="199"/>
      <c r="FZ30" s="454"/>
      <c r="GA30" s="454"/>
      <c r="GB30" s="454"/>
      <c r="GC30" s="454"/>
      <c r="GD30" s="200"/>
      <c r="GE30" s="181"/>
      <c r="GF30" s="182"/>
      <c r="GG30" s="183"/>
      <c r="GH30" s="181"/>
      <c r="GI30" s="199"/>
      <c r="GJ30" s="454"/>
      <c r="GK30" s="454"/>
      <c r="GL30" s="454"/>
      <c r="GM30" s="454"/>
      <c r="GN30" s="200"/>
      <c r="GO30" s="181"/>
      <c r="GP30" s="182"/>
      <c r="GQ30" s="455">
        <f>IF(GU26=0,GQ26,GQ26/GU26)</f>
        <v>0</v>
      </c>
      <c r="GR30" s="483"/>
      <c r="GS30" s="483"/>
      <c r="GT30" s="483"/>
      <c r="GU30" s="483"/>
      <c r="GV30" s="484"/>
      <c r="GW30" s="455" t="str">
        <f>HR16</f>
        <v>MAX</v>
      </c>
      <c r="GX30" s="483"/>
      <c r="GY30" s="483"/>
      <c r="GZ30" s="483"/>
      <c r="HA30" s="483"/>
      <c r="HB30" s="484"/>
      <c r="HC30" s="448" t="e">
        <f>HC26/HG26</f>
        <v>#DIV/0!</v>
      </c>
      <c r="HD30" s="449"/>
      <c r="HE30" s="449"/>
      <c r="HF30" s="449"/>
      <c r="HG30" s="449"/>
      <c r="HH30" s="450"/>
      <c r="HI30" s="437"/>
      <c r="HJ30" s="437"/>
      <c r="HN30" s="513"/>
      <c r="HO30" s="188" t="e">
        <f t="shared" si="1"/>
        <v>#DIV/0!</v>
      </c>
      <c r="HP30" s="187" t="e">
        <f>RANK(HO30,HO26:HO31)</f>
        <v>#DIV/0!</v>
      </c>
      <c r="HQ30" s="187" t="str">
        <f>EA42</f>
        <v>DESIRE</v>
      </c>
    </row>
    <row r="31" spans="2:227" ht="7.5" customHeight="1" x14ac:dyDescent="0.15">
      <c r="B31" s="261"/>
      <c r="C31" s="262"/>
      <c r="D31" s="262"/>
      <c r="E31" s="262"/>
      <c r="F31" s="262"/>
      <c r="G31" s="262"/>
      <c r="H31" s="262"/>
      <c r="I31" s="263"/>
      <c r="J31" s="624"/>
      <c r="K31" s="625"/>
      <c r="L31" s="625"/>
      <c r="M31" s="625"/>
      <c r="N31" s="625"/>
      <c r="O31" s="625"/>
      <c r="P31" s="625"/>
      <c r="Q31" s="625"/>
      <c r="R31" s="625"/>
      <c r="S31" s="625"/>
      <c r="T31" s="626"/>
      <c r="U31" s="259"/>
      <c r="V31" s="264"/>
      <c r="W31" s="264"/>
      <c r="X31" s="264"/>
      <c r="Y31" s="264"/>
      <c r="Z31" s="264"/>
      <c r="AA31" s="264"/>
      <c r="AB31" s="264"/>
      <c r="AC31" s="264"/>
      <c r="AD31" s="264"/>
      <c r="AE31" s="260"/>
      <c r="AF31" s="624"/>
      <c r="AG31" s="625"/>
      <c r="AH31" s="625"/>
      <c r="AI31" s="625"/>
      <c r="AJ31" s="625"/>
      <c r="AK31" s="625"/>
      <c r="AL31" s="625"/>
      <c r="AM31" s="625"/>
      <c r="AN31" s="625"/>
      <c r="AO31" s="625"/>
      <c r="AP31" s="626"/>
      <c r="AQ31" s="259"/>
      <c r="AR31" s="264"/>
      <c r="AS31" s="264"/>
      <c r="AT31" s="264"/>
      <c r="AU31" s="264"/>
      <c r="AV31" s="264"/>
      <c r="AW31" s="264"/>
      <c r="AX31" s="264"/>
      <c r="AY31" s="264"/>
      <c r="AZ31" s="264"/>
      <c r="BA31" s="260"/>
      <c r="BB31" s="624"/>
      <c r="BC31" s="625"/>
      <c r="BD31" s="625"/>
      <c r="BE31" s="625"/>
      <c r="BF31" s="625"/>
      <c r="BG31" s="625"/>
      <c r="BH31" s="625"/>
      <c r="BI31" s="625"/>
      <c r="BJ31" s="625"/>
      <c r="BK31" s="625"/>
      <c r="BL31" s="626"/>
      <c r="BM31" s="624"/>
      <c r="BN31" s="625"/>
      <c r="BO31" s="625"/>
      <c r="BP31" s="625"/>
      <c r="BQ31" s="625"/>
      <c r="BR31" s="625"/>
      <c r="BS31" s="625"/>
      <c r="BT31" s="625"/>
      <c r="BU31" s="625"/>
      <c r="BV31" s="625"/>
      <c r="BW31" s="626"/>
      <c r="BX31" s="598"/>
      <c r="BY31" s="599"/>
      <c r="BZ31" s="599"/>
      <c r="CA31" s="599"/>
      <c r="CB31" s="599"/>
      <c r="CC31" s="600"/>
      <c r="CD31" s="604"/>
      <c r="CE31" s="605"/>
      <c r="CF31" s="605"/>
      <c r="CG31" s="605"/>
      <c r="CH31" s="605"/>
      <c r="CI31" s="606"/>
      <c r="CJ31" s="598"/>
      <c r="CK31" s="599"/>
      <c r="CL31" s="599"/>
      <c r="CM31" s="599"/>
      <c r="CN31" s="599"/>
      <c r="CO31" s="600"/>
      <c r="CP31" s="609"/>
      <c r="CQ31" s="609"/>
      <c r="EA31" s="204"/>
      <c r="EB31" s="205"/>
      <c r="EC31" s="205"/>
      <c r="ED31" s="205"/>
      <c r="EE31" s="205"/>
      <c r="EF31" s="205"/>
      <c r="EG31" s="205"/>
      <c r="EH31" s="206"/>
      <c r="EI31" s="217"/>
      <c r="EJ31" s="217"/>
      <c r="EK31" s="217"/>
      <c r="EL31" s="217"/>
      <c r="EM31" s="217"/>
      <c r="EN31" s="217"/>
      <c r="EO31" s="217"/>
      <c r="EP31" s="217"/>
      <c r="EQ31" s="217"/>
      <c r="ER31" s="216"/>
      <c r="ES31" s="215"/>
      <c r="ET31" s="217"/>
      <c r="EU31" s="217"/>
      <c r="EV31" s="217"/>
      <c r="EW31" s="217"/>
      <c r="EX31" s="217"/>
      <c r="EY31" s="217"/>
      <c r="EZ31" s="217"/>
      <c r="FA31" s="217"/>
      <c r="FB31" s="216"/>
      <c r="FC31" s="499"/>
      <c r="FD31" s="500"/>
      <c r="FE31" s="500"/>
      <c r="FF31" s="500"/>
      <c r="FG31" s="500"/>
      <c r="FH31" s="500"/>
      <c r="FI31" s="500"/>
      <c r="FJ31" s="500"/>
      <c r="FK31" s="500"/>
      <c r="FL31" s="501"/>
      <c r="FM31" s="199"/>
      <c r="FN31" s="207"/>
      <c r="FO31" s="207"/>
      <c r="FP31" s="207"/>
      <c r="FQ31" s="207"/>
      <c r="FR31" s="207"/>
      <c r="FS31" s="207"/>
      <c r="FT31" s="207"/>
      <c r="FU31" s="207"/>
      <c r="FV31" s="200"/>
      <c r="FW31" s="199"/>
      <c r="FX31" s="207"/>
      <c r="FY31" s="207"/>
      <c r="FZ31" s="207"/>
      <c r="GA31" s="207"/>
      <c r="GB31" s="207"/>
      <c r="GC31" s="207"/>
      <c r="GD31" s="207"/>
      <c r="GE31" s="207"/>
      <c r="GF31" s="200"/>
      <c r="GG31" s="199"/>
      <c r="GH31" s="207"/>
      <c r="GI31" s="207"/>
      <c r="GJ31" s="207"/>
      <c r="GK31" s="207"/>
      <c r="GL31" s="207"/>
      <c r="GM31" s="207"/>
      <c r="GN31" s="207"/>
      <c r="GO31" s="207"/>
      <c r="GP31" s="200"/>
      <c r="GQ31" s="485"/>
      <c r="GR31" s="486"/>
      <c r="GS31" s="486"/>
      <c r="GT31" s="486"/>
      <c r="GU31" s="486"/>
      <c r="GV31" s="487"/>
      <c r="GW31" s="485"/>
      <c r="GX31" s="486"/>
      <c r="GY31" s="486"/>
      <c r="GZ31" s="486"/>
      <c r="HA31" s="486"/>
      <c r="HB31" s="487"/>
      <c r="HC31" s="451"/>
      <c r="HD31" s="452"/>
      <c r="HE31" s="452"/>
      <c r="HF31" s="452"/>
      <c r="HG31" s="452"/>
      <c r="HH31" s="453"/>
      <c r="HI31" s="437"/>
      <c r="HJ31" s="437"/>
      <c r="HN31" s="513"/>
      <c r="HO31" s="265" t="e">
        <f t="shared" si="1"/>
        <v>#DIV/0!</v>
      </c>
      <c r="HP31" s="187" t="e">
        <f>RANK(HO31,HO26:HO31)</f>
        <v>#DIV/0!</v>
      </c>
      <c r="HQ31" s="187" t="str">
        <f>EA50</f>
        <v>ReverseA</v>
      </c>
    </row>
    <row r="32" spans="2:227" ht="7.5" customHeight="1" x14ac:dyDescent="0.15">
      <c r="B32" s="616">
        <v>4</v>
      </c>
      <c r="C32" s="617"/>
      <c r="D32" s="252"/>
      <c r="E32" s="252"/>
      <c r="F32" s="252"/>
      <c r="G32" s="252"/>
      <c r="H32" s="252"/>
      <c r="I32" s="253"/>
      <c r="J32" s="618"/>
      <c r="K32" s="619"/>
      <c r="L32" s="619"/>
      <c r="M32" s="619"/>
      <c r="N32" s="619"/>
      <c r="O32" s="619"/>
      <c r="P32" s="619"/>
      <c r="Q32" s="619"/>
      <c r="R32" s="619"/>
      <c r="S32" s="619"/>
      <c r="T32" s="620"/>
      <c r="U32" s="618"/>
      <c r="V32" s="619"/>
      <c r="W32" s="619"/>
      <c r="X32" s="619"/>
      <c r="Y32" s="619"/>
      <c r="Z32" s="619"/>
      <c r="AA32" s="619"/>
      <c r="AB32" s="619"/>
      <c r="AC32" s="619"/>
      <c r="AD32" s="619"/>
      <c r="AE32" s="620"/>
      <c r="AF32" s="257"/>
      <c r="AG32" s="249"/>
      <c r="AH32" s="249"/>
      <c r="AI32" s="249"/>
      <c r="AJ32" s="249"/>
      <c r="AK32" s="249"/>
      <c r="AL32" s="249"/>
      <c r="AM32" s="249"/>
      <c r="AN32" s="249"/>
      <c r="AO32" s="249"/>
      <c r="AP32" s="250"/>
      <c r="AQ32" s="618"/>
      <c r="AR32" s="619"/>
      <c r="AS32" s="619"/>
      <c r="AT32" s="619"/>
      <c r="AU32" s="619"/>
      <c r="AV32" s="619"/>
      <c r="AW32" s="619"/>
      <c r="AX32" s="619"/>
      <c r="AY32" s="619"/>
      <c r="AZ32" s="619"/>
      <c r="BA32" s="620"/>
      <c r="BB32" s="257"/>
      <c r="BC32" s="249"/>
      <c r="BD32" s="249"/>
      <c r="BE32" s="249"/>
      <c r="BF32" s="249"/>
      <c r="BG32" s="249"/>
      <c r="BH32" s="249"/>
      <c r="BI32" s="249"/>
      <c r="BJ32" s="249"/>
      <c r="BK32" s="628" t="s">
        <v>602</v>
      </c>
      <c r="BL32" s="629"/>
      <c r="BM32" s="618"/>
      <c r="BN32" s="619"/>
      <c r="BO32" s="619"/>
      <c r="BP32" s="619"/>
      <c r="BQ32" s="619"/>
      <c r="BR32" s="619"/>
      <c r="BS32" s="619"/>
      <c r="BT32" s="619"/>
      <c r="BU32" s="619"/>
      <c r="BV32" s="619"/>
      <c r="BW32" s="620"/>
      <c r="BX32" s="627"/>
      <c r="BY32" s="628"/>
      <c r="BZ32" s="628"/>
      <c r="CA32" s="628"/>
      <c r="CB32" s="628"/>
      <c r="CC32" s="629"/>
      <c r="CD32" s="627"/>
      <c r="CE32" s="628"/>
      <c r="CF32" s="628"/>
      <c r="CG32" s="628"/>
      <c r="CH32" s="628"/>
      <c r="CI32" s="629"/>
      <c r="CJ32" s="627"/>
      <c r="CK32" s="628"/>
      <c r="CL32" s="628"/>
      <c r="CM32" s="628"/>
      <c r="CN32" s="628"/>
      <c r="CO32" s="629"/>
      <c r="CP32" s="609"/>
      <c r="CQ32" s="609"/>
      <c r="EA32" s="489">
        <v>4</v>
      </c>
      <c r="EB32" s="490"/>
      <c r="EC32" s="175"/>
      <c r="ED32" s="175"/>
      <c r="EE32" s="175"/>
      <c r="EF32" s="175"/>
      <c r="EG32" s="175"/>
      <c r="EH32" s="176"/>
      <c r="EI32" s="218"/>
      <c r="EJ32" s="218"/>
      <c r="EK32" s="218"/>
      <c r="EL32" s="218"/>
      <c r="EM32" s="218"/>
      <c r="EN32" s="218"/>
      <c r="EO32" s="218"/>
      <c r="EP32" s="218"/>
      <c r="EQ32" s="218"/>
      <c r="ER32" s="212"/>
      <c r="ES32" s="211"/>
      <c r="ET32" s="218"/>
      <c r="EU32" s="218"/>
      <c r="EV32" s="218"/>
      <c r="EW32" s="218"/>
      <c r="EX32" s="218"/>
      <c r="EY32" s="218"/>
      <c r="EZ32" s="218"/>
      <c r="FA32" s="218"/>
      <c r="FB32" s="212"/>
      <c r="FC32" s="211"/>
      <c r="FD32" s="218"/>
      <c r="FE32" s="218"/>
      <c r="FF32" s="218"/>
      <c r="FG32" s="218"/>
      <c r="FH32" s="218"/>
      <c r="FI32" s="218"/>
      <c r="FJ32" s="218"/>
      <c r="FK32" s="218"/>
      <c r="FL32" s="212"/>
      <c r="FM32" s="493"/>
      <c r="FN32" s="494"/>
      <c r="FO32" s="494"/>
      <c r="FP32" s="494"/>
      <c r="FQ32" s="494"/>
      <c r="FR32" s="494"/>
      <c r="FS32" s="494"/>
      <c r="FT32" s="494"/>
      <c r="FU32" s="494"/>
      <c r="FV32" s="495"/>
      <c r="FW32" s="193"/>
      <c r="FX32" s="210"/>
      <c r="FY32" s="210"/>
      <c r="FZ32" s="210"/>
      <c r="GA32" s="210"/>
      <c r="GB32" s="210"/>
      <c r="GC32" s="210"/>
      <c r="GD32" s="210"/>
      <c r="GE32" s="210"/>
      <c r="GF32" s="194"/>
      <c r="GG32" s="193"/>
      <c r="GH32" s="210"/>
      <c r="GI32" s="210"/>
      <c r="GJ32" s="210"/>
      <c r="GK32" s="210"/>
      <c r="GL32" s="210"/>
      <c r="GM32" s="210"/>
      <c r="GN32" s="210"/>
      <c r="GO32" s="210"/>
      <c r="GP32" s="194"/>
      <c r="GQ32" s="184">
        <f>COUNTIF(EI34,"=2")</f>
        <v>0</v>
      </c>
      <c r="GR32" s="185">
        <f>COUNTIF(ES34,"=2")</f>
        <v>0</v>
      </c>
      <c r="GS32" s="185">
        <f>COUNTIF(FC34,"=2")</f>
        <v>0</v>
      </c>
      <c r="GT32" s="173">
        <f>COUNTIF(FW34,"=2")</f>
        <v>0</v>
      </c>
      <c r="GU32" s="173">
        <f>COUNTIF(GG34,"=2")</f>
        <v>0</v>
      </c>
      <c r="GV32" s="174"/>
      <c r="GW32" s="186"/>
      <c r="GX32" s="173"/>
      <c r="GY32" s="173"/>
      <c r="GZ32" s="173"/>
      <c r="HA32" s="173"/>
      <c r="HB32" s="174"/>
      <c r="HC32" s="187">
        <f>SUM(M33:N38)</f>
        <v>0</v>
      </c>
      <c r="HD32" s="187">
        <f>SUM(X33:Y38)</f>
        <v>0</v>
      </c>
      <c r="HE32" s="187">
        <f>SUM(AI33:AJ38)</f>
        <v>0</v>
      </c>
      <c r="HF32">
        <f>SUM(BE33:BF38)</f>
        <v>0</v>
      </c>
      <c r="HG32">
        <f>SUM(BP33:BQ38)</f>
        <v>0</v>
      </c>
      <c r="HI32" s="437" t="e">
        <f>HP29</f>
        <v>#DIV/0!</v>
      </c>
      <c r="HJ32" s="437"/>
    </row>
    <row r="33" spans="2:218" ht="7.5" customHeight="1" x14ac:dyDescent="0.15">
      <c r="B33" s="523"/>
      <c r="C33" s="524"/>
      <c r="D33" s="255"/>
      <c r="E33" s="255"/>
      <c r="F33" s="255"/>
      <c r="G33" s="255"/>
      <c r="H33" s="255"/>
      <c r="I33" s="256"/>
      <c r="J33" s="621"/>
      <c r="K33" s="622"/>
      <c r="L33" s="622"/>
      <c r="M33" s="622"/>
      <c r="N33" s="622"/>
      <c r="O33" s="622"/>
      <c r="P33" s="622"/>
      <c r="Q33" s="622"/>
      <c r="R33" s="622"/>
      <c r="S33" s="622"/>
      <c r="T33" s="623"/>
      <c r="U33" s="621"/>
      <c r="V33" s="622"/>
      <c r="W33" s="622"/>
      <c r="X33" s="622"/>
      <c r="Y33" s="622"/>
      <c r="Z33" s="622"/>
      <c r="AA33" s="622"/>
      <c r="AB33" s="622"/>
      <c r="AC33" s="622"/>
      <c r="AD33" s="622"/>
      <c r="AE33" s="623"/>
      <c r="AF33" s="254"/>
      <c r="AG33" s="172"/>
      <c r="AH33" s="257"/>
      <c r="AI33" s="474"/>
      <c r="AJ33" s="474"/>
      <c r="AK33" s="468" t="s">
        <v>557</v>
      </c>
      <c r="AL33" s="474"/>
      <c r="AM33" s="474"/>
      <c r="AN33" s="250"/>
      <c r="AO33" s="172"/>
      <c r="AP33" s="251"/>
      <c r="AQ33" s="621"/>
      <c r="AR33" s="622"/>
      <c r="AS33" s="622"/>
      <c r="AT33" s="622"/>
      <c r="AU33" s="622"/>
      <c r="AV33" s="622"/>
      <c r="AW33" s="622"/>
      <c r="AX33" s="622"/>
      <c r="AY33" s="622"/>
      <c r="AZ33" s="622"/>
      <c r="BA33" s="623"/>
      <c r="BB33" s="254"/>
      <c r="BC33" s="172"/>
      <c r="BD33" s="257"/>
      <c r="BE33" s="524"/>
      <c r="BF33" s="524"/>
      <c r="BG33" s="468" t="s">
        <v>557</v>
      </c>
      <c r="BH33" s="524"/>
      <c r="BI33" s="524"/>
      <c r="BJ33" s="250"/>
      <c r="BK33" s="611"/>
      <c r="BL33" s="612"/>
      <c r="BM33" s="621"/>
      <c r="BN33" s="622"/>
      <c r="BO33" s="622"/>
      <c r="BP33" s="622"/>
      <c r="BQ33" s="622"/>
      <c r="BR33" s="622"/>
      <c r="BS33" s="622"/>
      <c r="BT33" s="622"/>
      <c r="BU33" s="622"/>
      <c r="BV33" s="622"/>
      <c r="BW33" s="623"/>
      <c r="BX33" s="610"/>
      <c r="BY33" s="611"/>
      <c r="BZ33" s="611"/>
      <c r="CA33" s="611"/>
      <c r="CB33" s="611"/>
      <c r="CC33" s="612"/>
      <c r="CD33" s="610"/>
      <c r="CE33" s="611"/>
      <c r="CF33" s="611"/>
      <c r="CG33" s="611"/>
      <c r="CH33" s="611"/>
      <c r="CI33" s="612"/>
      <c r="CJ33" s="610"/>
      <c r="CK33" s="611"/>
      <c r="CL33" s="611"/>
      <c r="CM33" s="611"/>
      <c r="CN33" s="611"/>
      <c r="CO33" s="612"/>
      <c r="CP33" s="609"/>
      <c r="CQ33" s="609"/>
      <c r="EA33" s="491"/>
      <c r="EB33" s="492"/>
      <c r="EC33" s="178"/>
      <c r="ED33" s="178"/>
      <c r="EE33" s="178"/>
      <c r="EF33" s="178"/>
      <c r="EG33" s="178"/>
      <c r="EH33" s="179"/>
      <c r="EI33" s="208"/>
      <c r="EJ33" s="208"/>
      <c r="EK33" s="211"/>
      <c r="EL33" s="454" t="b">
        <f>IF(M33&gt;P33,"1",IF(M33&lt;P33,"0"))</f>
        <v>0</v>
      </c>
      <c r="EM33" s="454"/>
      <c r="EN33" s="454" t="b">
        <f>IF(M33&lt;P33,"1",IF(M33&gt;P33,"0"))</f>
        <v>0</v>
      </c>
      <c r="EO33" s="454"/>
      <c r="EP33" s="212"/>
      <c r="EQ33" s="208"/>
      <c r="ER33" s="209"/>
      <c r="ES33" s="213"/>
      <c r="ET33" s="208"/>
      <c r="EU33" s="211"/>
      <c r="EV33" s="454" t="b">
        <f>IF(X33&gt;AA33,"1",IF(X33&lt;AA33,"0"))</f>
        <v>0</v>
      </c>
      <c r="EW33" s="454"/>
      <c r="EX33" s="454" t="b">
        <f>IF(X33&lt;AA33,"1",IF(X33&gt;AA33,"0"))</f>
        <v>0</v>
      </c>
      <c r="EY33" s="454"/>
      <c r="EZ33" s="212"/>
      <c r="FA33" s="208"/>
      <c r="FB33" s="209"/>
      <c r="FC33" s="213"/>
      <c r="FD33" s="208"/>
      <c r="FE33" s="211"/>
      <c r="FF33" s="454" t="b">
        <f>IF(AI33&gt;AL33,"1",IF(AI33&lt;AL33,"0"))</f>
        <v>0</v>
      </c>
      <c r="FG33" s="454"/>
      <c r="FH33" s="454" t="b">
        <f>IF(AI33&lt;AL33,"1",IF(AI33&gt;AL33,"0"))</f>
        <v>0</v>
      </c>
      <c r="FI33" s="454"/>
      <c r="FJ33" s="212"/>
      <c r="FK33" s="208"/>
      <c r="FL33" s="209"/>
      <c r="FM33" s="496"/>
      <c r="FN33" s="497"/>
      <c r="FO33" s="497"/>
      <c r="FP33" s="497"/>
      <c r="FQ33" s="497"/>
      <c r="FR33" s="497"/>
      <c r="FS33" s="497"/>
      <c r="FT33" s="497"/>
      <c r="FU33" s="497"/>
      <c r="FV33" s="498"/>
      <c r="FW33" s="183"/>
      <c r="FX33" s="181"/>
      <c r="FY33" s="193"/>
      <c r="FZ33" s="454" t="b">
        <f>IF(BE33&gt;BH33,"1",IF(BE33&lt;BH33,"0"))</f>
        <v>0</v>
      </c>
      <c r="GA33" s="454"/>
      <c r="GB33" s="454" t="b">
        <f>IF(BE33&lt;BH33,"1",IF(BE33&gt;BH33,"0"))</f>
        <v>0</v>
      </c>
      <c r="GC33" s="454"/>
      <c r="GD33" s="194"/>
      <c r="GE33" s="181"/>
      <c r="GF33" s="182"/>
      <c r="GG33" s="183"/>
      <c r="GH33" s="181"/>
      <c r="GI33" s="193"/>
      <c r="GJ33" s="454" t="b">
        <f>IF(BP33&gt;BS33,"1",IF(BP33&lt;BS33,"0"))</f>
        <v>0</v>
      </c>
      <c r="GK33" s="454"/>
      <c r="GL33" s="454" t="b">
        <f>IF(BP33&lt;BS33,"1",IF(BP33&gt;BS33,"0"))</f>
        <v>0</v>
      </c>
      <c r="GM33" s="454"/>
      <c r="GN33" s="194"/>
      <c r="GO33" s="181"/>
      <c r="GP33" s="182"/>
      <c r="GQ33" s="180"/>
      <c r="GR33">
        <f>COUNTIF(EQ34,"=2")</f>
        <v>0</v>
      </c>
      <c r="GS33">
        <f>COUNTIF(FA34,"=2")</f>
        <v>0</v>
      </c>
      <c r="GT33" s="187">
        <f>COUNTIF(FK34,"=2")</f>
        <v>0</v>
      </c>
      <c r="GU33" s="187">
        <f>COUNTIF(GE34,"=2")</f>
        <v>0</v>
      </c>
      <c r="GV33" s="195">
        <f>COUNTIF(GO34,"=2")</f>
        <v>0</v>
      </c>
      <c r="GW33" s="180"/>
      <c r="HB33" s="177"/>
      <c r="HD33">
        <f>SUM(P33:Q38)</f>
        <v>0</v>
      </c>
      <c r="HE33">
        <f>SUM(AA33:AB38)</f>
        <v>0</v>
      </c>
      <c r="HF33" s="187">
        <f>SUM(AL33:AM38)</f>
        <v>0</v>
      </c>
      <c r="HG33" s="187">
        <f>SUM(BH33:BI38)</f>
        <v>0</v>
      </c>
      <c r="HH33" s="187">
        <f>SUM(BS33:BT38)</f>
        <v>0</v>
      </c>
      <c r="HI33" s="437"/>
      <c r="HJ33" s="437"/>
    </row>
    <row r="34" spans="2:218" ht="7.5" customHeight="1" x14ac:dyDescent="0.15">
      <c r="B34" s="523" t="s">
        <v>410</v>
      </c>
      <c r="C34" s="524"/>
      <c r="D34" s="524"/>
      <c r="E34" s="524"/>
      <c r="F34" s="524"/>
      <c r="G34" s="524"/>
      <c r="H34" s="524"/>
      <c r="I34" s="525"/>
      <c r="J34" s="621"/>
      <c r="K34" s="622"/>
      <c r="L34" s="622"/>
      <c r="M34" s="622"/>
      <c r="N34" s="622"/>
      <c r="O34" s="622"/>
      <c r="P34" s="622"/>
      <c r="Q34" s="622"/>
      <c r="R34" s="622"/>
      <c r="S34" s="622"/>
      <c r="T34" s="623"/>
      <c r="U34" s="621"/>
      <c r="V34" s="622"/>
      <c r="W34" s="622"/>
      <c r="X34" s="622"/>
      <c r="Y34" s="622"/>
      <c r="Z34" s="622"/>
      <c r="AA34" s="622"/>
      <c r="AB34" s="622"/>
      <c r="AC34" s="622"/>
      <c r="AD34" s="622"/>
      <c r="AE34" s="623"/>
      <c r="AF34" s="473"/>
      <c r="AG34" s="479"/>
      <c r="AH34" s="254"/>
      <c r="AI34" s="474"/>
      <c r="AJ34" s="474"/>
      <c r="AK34" s="468"/>
      <c r="AL34" s="474"/>
      <c r="AM34" s="474"/>
      <c r="AN34" s="251"/>
      <c r="AO34" s="473"/>
      <c r="AP34" s="479"/>
      <c r="AQ34" s="621"/>
      <c r="AR34" s="622"/>
      <c r="AS34" s="622"/>
      <c r="AT34" s="622"/>
      <c r="AU34" s="622"/>
      <c r="AV34" s="622"/>
      <c r="AW34" s="622"/>
      <c r="AX34" s="622"/>
      <c r="AY34" s="622"/>
      <c r="AZ34" s="622"/>
      <c r="BA34" s="623"/>
      <c r="BB34" s="473"/>
      <c r="BC34" s="479"/>
      <c r="BD34" s="254"/>
      <c r="BE34" s="524"/>
      <c r="BF34" s="524"/>
      <c r="BG34" s="468"/>
      <c r="BH34" s="524"/>
      <c r="BI34" s="524"/>
      <c r="BJ34" s="251"/>
      <c r="BK34" s="473"/>
      <c r="BL34" s="479"/>
      <c r="BM34" s="621"/>
      <c r="BN34" s="622"/>
      <c r="BO34" s="622"/>
      <c r="BP34" s="622"/>
      <c r="BQ34" s="622"/>
      <c r="BR34" s="622"/>
      <c r="BS34" s="622"/>
      <c r="BT34" s="622"/>
      <c r="BU34" s="622"/>
      <c r="BV34" s="622"/>
      <c r="BW34" s="623"/>
      <c r="BX34" s="473"/>
      <c r="BY34" s="474"/>
      <c r="BZ34" s="608"/>
      <c r="CA34" s="608"/>
      <c r="CB34" s="474"/>
      <c r="CC34" s="479"/>
      <c r="CD34" s="473"/>
      <c r="CE34" s="474"/>
      <c r="CF34" s="608"/>
      <c r="CG34" s="608"/>
      <c r="CH34" s="474"/>
      <c r="CI34" s="479"/>
      <c r="CJ34" s="473"/>
      <c r="CK34" s="474"/>
      <c r="CL34" s="608"/>
      <c r="CM34" s="608"/>
      <c r="CN34" s="474"/>
      <c r="CO34" s="479"/>
      <c r="CP34" s="609"/>
      <c r="CQ34" s="609"/>
      <c r="EA34" s="480" t="str">
        <f>B34</f>
        <v>プレシャスB</v>
      </c>
      <c r="EB34" s="481"/>
      <c r="EC34" s="481"/>
      <c r="ED34" s="481"/>
      <c r="EE34" s="481"/>
      <c r="EF34" s="481"/>
      <c r="EG34" s="481"/>
      <c r="EH34" s="482"/>
      <c r="EI34" s="454">
        <f>EL33+EL35+EL37</f>
        <v>0</v>
      </c>
      <c r="EJ34" s="470"/>
      <c r="EK34" s="213"/>
      <c r="EL34" s="454"/>
      <c r="EM34" s="454"/>
      <c r="EN34" s="454"/>
      <c r="EO34" s="454"/>
      <c r="EP34" s="209"/>
      <c r="EQ34" s="472">
        <f>EN33+EN35+EN37</f>
        <v>0</v>
      </c>
      <c r="ER34" s="470"/>
      <c r="ES34" s="472">
        <f>EV33+EV35+EV37</f>
        <v>0</v>
      </c>
      <c r="ET34" s="470"/>
      <c r="EU34" s="213"/>
      <c r="EV34" s="454"/>
      <c r="EW34" s="454"/>
      <c r="EX34" s="454"/>
      <c r="EY34" s="454"/>
      <c r="EZ34" s="209"/>
      <c r="FA34" s="472">
        <f>EX33+EX35+EX37</f>
        <v>0</v>
      </c>
      <c r="FB34" s="470"/>
      <c r="FC34" s="472">
        <f>FF33+FF35+FF37</f>
        <v>0</v>
      </c>
      <c r="FD34" s="470"/>
      <c r="FE34" s="213"/>
      <c r="FF34" s="454"/>
      <c r="FG34" s="454"/>
      <c r="FH34" s="454"/>
      <c r="FI34" s="454"/>
      <c r="FJ34" s="209"/>
      <c r="FK34" s="472">
        <f>FH33+FH35+FH37</f>
        <v>0</v>
      </c>
      <c r="FL34" s="470"/>
      <c r="FM34" s="496"/>
      <c r="FN34" s="497"/>
      <c r="FO34" s="497"/>
      <c r="FP34" s="497"/>
      <c r="FQ34" s="497"/>
      <c r="FR34" s="497"/>
      <c r="FS34" s="497"/>
      <c r="FT34" s="497"/>
      <c r="FU34" s="497"/>
      <c r="FV34" s="498"/>
      <c r="FW34" s="472">
        <f>FZ33+FZ35+FZ37</f>
        <v>0</v>
      </c>
      <c r="FX34" s="470"/>
      <c r="FY34" s="183"/>
      <c r="FZ34" s="454"/>
      <c r="GA34" s="454"/>
      <c r="GB34" s="454"/>
      <c r="GC34" s="454"/>
      <c r="GD34" s="182"/>
      <c r="GE34" s="472">
        <f>GB33+GB35+GB37</f>
        <v>0</v>
      </c>
      <c r="GF34" s="470"/>
      <c r="GG34" s="472">
        <f>GJ33+GJ35+GJ37</f>
        <v>0</v>
      </c>
      <c r="GH34" s="470"/>
      <c r="GI34" s="183"/>
      <c r="GJ34" s="454"/>
      <c r="GK34" s="454"/>
      <c r="GL34" s="454"/>
      <c r="GM34" s="454"/>
      <c r="GN34" s="182"/>
      <c r="GO34" s="472">
        <f>GL33+GL35+GL37</f>
        <v>0</v>
      </c>
      <c r="GP34" s="470"/>
      <c r="GQ34" s="472">
        <f>SUM(GQ32:GU32)</f>
        <v>0</v>
      </c>
      <c r="GR34" s="454"/>
      <c r="GS34" s="471"/>
      <c r="GT34" s="471"/>
      <c r="GU34" s="454">
        <f>SUM(GR33:GV33)</f>
        <v>0</v>
      </c>
      <c r="GV34" s="470"/>
      <c r="GW34" s="472">
        <f>SUM(EI34,ES34,FC34,FW34,GG34)</f>
        <v>0</v>
      </c>
      <c r="GX34" s="454"/>
      <c r="GY34" s="471"/>
      <c r="GZ34" s="471"/>
      <c r="HA34" s="454">
        <f>SUM(EQ34,FA34,FK34,GE34,GO34)</f>
        <v>0</v>
      </c>
      <c r="HB34" s="470"/>
      <c r="HC34" s="473">
        <f>SUM(HC32:HG32)</f>
        <v>0</v>
      </c>
      <c r="HD34" s="474"/>
      <c r="HE34" s="471"/>
      <c r="HF34" s="471"/>
      <c r="HG34" s="474">
        <f>SUM(HD33:HH33)</f>
        <v>0</v>
      </c>
      <c r="HH34" s="479"/>
      <c r="HI34" s="437"/>
      <c r="HJ34" s="437"/>
    </row>
    <row r="35" spans="2:218" ht="7.5" customHeight="1" x14ac:dyDescent="0.15">
      <c r="B35" s="523"/>
      <c r="C35" s="524"/>
      <c r="D35" s="524"/>
      <c r="E35" s="524"/>
      <c r="F35" s="524"/>
      <c r="G35" s="524"/>
      <c r="H35" s="524"/>
      <c r="I35" s="525"/>
      <c r="J35" s="621"/>
      <c r="K35" s="622"/>
      <c r="L35" s="622"/>
      <c r="M35" s="622"/>
      <c r="N35" s="622"/>
      <c r="O35" s="622"/>
      <c r="P35" s="622"/>
      <c r="Q35" s="622"/>
      <c r="R35" s="622"/>
      <c r="S35" s="622"/>
      <c r="T35" s="623"/>
      <c r="U35" s="621"/>
      <c r="V35" s="622"/>
      <c r="W35" s="622"/>
      <c r="X35" s="622"/>
      <c r="Y35" s="622"/>
      <c r="Z35" s="622"/>
      <c r="AA35" s="622"/>
      <c r="AB35" s="622"/>
      <c r="AC35" s="622"/>
      <c r="AD35" s="622"/>
      <c r="AE35" s="623"/>
      <c r="AF35" s="473"/>
      <c r="AG35" s="479"/>
      <c r="AH35" s="254"/>
      <c r="AI35" s="474"/>
      <c r="AJ35" s="474"/>
      <c r="AK35" s="468" t="s">
        <v>557</v>
      </c>
      <c r="AL35" s="474"/>
      <c r="AM35" s="474"/>
      <c r="AN35" s="251"/>
      <c r="AO35" s="473"/>
      <c r="AP35" s="479"/>
      <c r="AQ35" s="621"/>
      <c r="AR35" s="622"/>
      <c r="AS35" s="622"/>
      <c r="AT35" s="622"/>
      <c r="AU35" s="622"/>
      <c r="AV35" s="622"/>
      <c r="AW35" s="622"/>
      <c r="AX35" s="622"/>
      <c r="AY35" s="622"/>
      <c r="AZ35" s="622"/>
      <c r="BA35" s="623"/>
      <c r="BB35" s="473"/>
      <c r="BC35" s="479"/>
      <c r="BD35" s="254"/>
      <c r="BE35" s="524"/>
      <c r="BF35" s="524"/>
      <c r="BG35" s="468" t="s">
        <v>557</v>
      </c>
      <c r="BH35" s="524"/>
      <c r="BI35" s="524"/>
      <c r="BJ35" s="251"/>
      <c r="BK35" s="473"/>
      <c r="BL35" s="479"/>
      <c r="BM35" s="621"/>
      <c r="BN35" s="622"/>
      <c r="BO35" s="622"/>
      <c r="BP35" s="622"/>
      <c r="BQ35" s="622"/>
      <c r="BR35" s="622"/>
      <c r="BS35" s="622"/>
      <c r="BT35" s="622"/>
      <c r="BU35" s="622"/>
      <c r="BV35" s="622"/>
      <c r="BW35" s="623"/>
      <c r="BX35" s="473"/>
      <c r="BY35" s="474"/>
      <c r="BZ35" s="608"/>
      <c r="CA35" s="608"/>
      <c r="CB35" s="474"/>
      <c r="CC35" s="479"/>
      <c r="CD35" s="473"/>
      <c r="CE35" s="474"/>
      <c r="CF35" s="608"/>
      <c r="CG35" s="608"/>
      <c r="CH35" s="474"/>
      <c r="CI35" s="479"/>
      <c r="CJ35" s="473"/>
      <c r="CK35" s="474"/>
      <c r="CL35" s="608"/>
      <c r="CM35" s="608"/>
      <c r="CN35" s="474"/>
      <c r="CO35" s="479"/>
      <c r="CP35" s="609"/>
      <c r="CQ35" s="609"/>
      <c r="EA35" s="480"/>
      <c r="EB35" s="481"/>
      <c r="EC35" s="481"/>
      <c r="ED35" s="481"/>
      <c r="EE35" s="481"/>
      <c r="EF35" s="481"/>
      <c r="EG35" s="481"/>
      <c r="EH35" s="482"/>
      <c r="EI35" s="454"/>
      <c r="EJ35" s="470"/>
      <c r="EK35" s="213"/>
      <c r="EL35" s="454" t="b">
        <f>IF(M35&gt;P35,"1",IF(M35&lt;P35,"0"))</f>
        <v>0</v>
      </c>
      <c r="EM35" s="454"/>
      <c r="EN35" s="454" t="b">
        <f>IF(M35&lt;P35,"1",IF(M35&gt;P35,"0"))</f>
        <v>0</v>
      </c>
      <c r="EO35" s="454"/>
      <c r="EP35" s="209"/>
      <c r="EQ35" s="472"/>
      <c r="ER35" s="470"/>
      <c r="ES35" s="472"/>
      <c r="ET35" s="470"/>
      <c r="EU35" s="213"/>
      <c r="EV35" s="454" t="b">
        <f>IF(X35&gt;AA35,"1",IF(X35&lt;AA35,"0"))</f>
        <v>0</v>
      </c>
      <c r="EW35" s="454"/>
      <c r="EX35" s="454" t="b">
        <f>IF(X35&lt;AA35,"1",IF(X35&gt;AA35,"0"))</f>
        <v>0</v>
      </c>
      <c r="EY35" s="454"/>
      <c r="EZ35" s="209"/>
      <c r="FA35" s="472"/>
      <c r="FB35" s="470"/>
      <c r="FC35" s="472"/>
      <c r="FD35" s="470"/>
      <c r="FE35" s="213"/>
      <c r="FF35" s="454" t="b">
        <f>IF(AI35&gt;AL35,"1",IF(AI35&lt;AL35,"0"))</f>
        <v>0</v>
      </c>
      <c r="FG35" s="454"/>
      <c r="FH35" s="454" t="b">
        <f>IF(AI35&lt;AL35,"1",IF(AI35&gt;AL35,"0"))</f>
        <v>0</v>
      </c>
      <c r="FI35" s="454"/>
      <c r="FJ35" s="209"/>
      <c r="FK35" s="472"/>
      <c r="FL35" s="470"/>
      <c r="FM35" s="496"/>
      <c r="FN35" s="497"/>
      <c r="FO35" s="497"/>
      <c r="FP35" s="497"/>
      <c r="FQ35" s="497"/>
      <c r="FR35" s="497"/>
      <c r="FS35" s="497"/>
      <c r="FT35" s="497"/>
      <c r="FU35" s="497"/>
      <c r="FV35" s="498"/>
      <c r="FW35" s="472"/>
      <c r="FX35" s="470"/>
      <c r="FY35" s="183"/>
      <c r="FZ35" s="454" t="b">
        <f>IF(BE35&gt;BH35,"1",IF(BE35&lt;BH35,"0"))</f>
        <v>0</v>
      </c>
      <c r="GA35" s="454"/>
      <c r="GB35" s="454" t="b">
        <f>IF(BE35&lt;BH35,"1",IF(BE35&gt;BH35,"0"))</f>
        <v>0</v>
      </c>
      <c r="GC35" s="454"/>
      <c r="GD35" s="182"/>
      <c r="GE35" s="472"/>
      <c r="GF35" s="470"/>
      <c r="GG35" s="472"/>
      <c r="GH35" s="470"/>
      <c r="GI35" s="183"/>
      <c r="GJ35" s="454" t="b">
        <f>IF(BP35&gt;BS35,"1",IF(BP35&lt;BS35,"0"))</f>
        <v>0</v>
      </c>
      <c r="GK35" s="454"/>
      <c r="GL35" s="454" t="b">
        <f>IF(BP35&lt;BS35,"1",IF(BP35&gt;BS35,"0"))</f>
        <v>0</v>
      </c>
      <c r="GM35" s="454"/>
      <c r="GN35" s="182"/>
      <c r="GO35" s="472"/>
      <c r="GP35" s="470"/>
      <c r="GQ35" s="472"/>
      <c r="GR35" s="454"/>
      <c r="GS35" s="471"/>
      <c r="GT35" s="471"/>
      <c r="GU35" s="454"/>
      <c r="GV35" s="470"/>
      <c r="GW35" s="472"/>
      <c r="GX35" s="454"/>
      <c r="GY35" s="471"/>
      <c r="GZ35" s="471"/>
      <c r="HA35" s="454"/>
      <c r="HB35" s="470"/>
      <c r="HC35" s="473"/>
      <c r="HD35" s="474"/>
      <c r="HE35" s="471"/>
      <c r="HF35" s="471"/>
      <c r="HG35" s="474"/>
      <c r="HH35" s="479"/>
      <c r="HI35" s="437"/>
      <c r="HJ35" s="437"/>
    </row>
    <row r="36" spans="2:218" ht="7.5" customHeight="1" x14ac:dyDescent="0.15">
      <c r="B36" s="523"/>
      <c r="C36" s="524"/>
      <c r="D36" s="524"/>
      <c r="E36" s="524"/>
      <c r="F36" s="524"/>
      <c r="G36" s="524"/>
      <c r="H36" s="524"/>
      <c r="I36" s="525"/>
      <c r="J36" s="621"/>
      <c r="K36" s="622"/>
      <c r="L36" s="622"/>
      <c r="M36" s="622"/>
      <c r="N36" s="622"/>
      <c r="O36" s="622"/>
      <c r="P36" s="622"/>
      <c r="Q36" s="622"/>
      <c r="R36" s="622"/>
      <c r="S36" s="622"/>
      <c r="T36" s="623"/>
      <c r="U36" s="621"/>
      <c r="V36" s="622"/>
      <c r="W36" s="622"/>
      <c r="X36" s="622"/>
      <c r="Y36" s="622"/>
      <c r="Z36" s="622"/>
      <c r="AA36" s="622"/>
      <c r="AB36" s="622"/>
      <c r="AC36" s="622"/>
      <c r="AD36" s="622"/>
      <c r="AE36" s="623"/>
      <c r="AF36" s="473"/>
      <c r="AG36" s="479"/>
      <c r="AH36" s="254"/>
      <c r="AI36" s="474"/>
      <c r="AJ36" s="474"/>
      <c r="AK36" s="468"/>
      <c r="AL36" s="474"/>
      <c r="AM36" s="474"/>
      <c r="AN36" s="251"/>
      <c r="AO36" s="473"/>
      <c r="AP36" s="479"/>
      <c r="AQ36" s="621"/>
      <c r="AR36" s="622"/>
      <c r="AS36" s="622"/>
      <c r="AT36" s="622"/>
      <c r="AU36" s="622"/>
      <c r="AV36" s="622"/>
      <c r="AW36" s="622"/>
      <c r="AX36" s="622"/>
      <c r="AY36" s="622"/>
      <c r="AZ36" s="622"/>
      <c r="BA36" s="623"/>
      <c r="BB36" s="473"/>
      <c r="BC36" s="479"/>
      <c r="BD36" s="254"/>
      <c r="BE36" s="524"/>
      <c r="BF36" s="524"/>
      <c r="BG36" s="468"/>
      <c r="BH36" s="524"/>
      <c r="BI36" s="524"/>
      <c r="BJ36" s="251"/>
      <c r="BK36" s="473"/>
      <c r="BL36" s="479"/>
      <c r="BM36" s="621"/>
      <c r="BN36" s="622"/>
      <c r="BO36" s="622"/>
      <c r="BP36" s="622"/>
      <c r="BQ36" s="622"/>
      <c r="BR36" s="622"/>
      <c r="BS36" s="622"/>
      <c r="BT36" s="622"/>
      <c r="BU36" s="622"/>
      <c r="BV36" s="622"/>
      <c r="BW36" s="623"/>
      <c r="BX36" s="610"/>
      <c r="BY36" s="611"/>
      <c r="BZ36" s="611"/>
      <c r="CA36" s="611"/>
      <c r="CB36" s="611"/>
      <c r="CC36" s="612"/>
      <c r="CD36" s="610"/>
      <c r="CE36" s="611"/>
      <c r="CF36" s="611"/>
      <c r="CG36" s="611"/>
      <c r="CH36" s="611"/>
      <c r="CI36" s="612"/>
      <c r="CJ36" s="610"/>
      <c r="CK36" s="611"/>
      <c r="CL36" s="611"/>
      <c r="CM36" s="611"/>
      <c r="CN36" s="611"/>
      <c r="CO36" s="612"/>
      <c r="CP36" s="609"/>
      <c r="CQ36" s="609"/>
      <c r="EA36" s="480"/>
      <c r="EB36" s="481"/>
      <c r="EC36" s="481"/>
      <c r="ED36" s="481"/>
      <c r="EE36" s="481"/>
      <c r="EF36" s="481"/>
      <c r="EG36" s="481"/>
      <c r="EH36" s="482"/>
      <c r="EI36" s="454"/>
      <c r="EJ36" s="470"/>
      <c r="EK36" s="213"/>
      <c r="EL36" s="454"/>
      <c r="EM36" s="454"/>
      <c r="EN36" s="454"/>
      <c r="EO36" s="454"/>
      <c r="EP36" s="209"/>
      <c r="EQ36" s="472"/>
      <c r="ER36" s="470"/>
      <c r="ES36" s="472"/>
      <c r="ET36" s="470"/>
      <c r="EU36" s="213"/>
      <c r="EV36" s="454"/>
      <c r="EW36" s="454"/>
      <c r="EX36" s="454"/>
      <c r="EY36" s="454"/>
      <c r="EZ36" s="209"/>
      <c r="FA36" s="472"/>
      <c r="FB36" s="470"/>
      <c r="FC36" s="472"/>
      <c r="FD36" s="470"/>
      <c r="FE36" s="213"/>
      <c r="FF36" s="454"/>
      <c r="FG36" s="454"/>
      <c r="FH36" s="454"/>
      <c r="FI36" s="454"/>
      <c r="FJ36" s="209"/>
      <c r="FK36" s="472"/>
      <c r="FL36" s="470"/>
      <c r="FM36" s="496"/>
      <c r="FN36" s="497"/>
      <c r="FO36" s="497"/>
      <c r="FP36" s="497"/>
      <c r="FQ36" s="497"/>
      <c r="FR36" s="497"/>
      <c r="FS36" s="497"/>
      <c r="FT36" s="497"/>
      <c r="FU36" s="497"/>
      <c r="FV36" s="498"/>
      <c r="FW36" s="472"/>
      <c r="FX36" s="470"/>
      <c r="FY36" s="183"/>
      <c r="FZ36" s="454"/>
      <c r="GA36" s="454"/>
      <c r="GB36" s="454"/>
      <c r="GC36" s="454"/>
      <c r="GD36" s="182"/>
      <c r="GE36" s="472"/>
      <c r="GF36" s="470"/>
      <c r="GG36" s="472"/>
      <c r="GH36" s="470"/>
      <c r="GI36" s="183"/>
      <c r="GJ36" s="454"/>
      <c r="GK36" s="454"/>
      <c r="GL36" s="454"/>
      <c r="GM36" s="454"/>
      <c r="GN36" s="182"/>
      <c r="GO36" s="472"/>
      <c r="GP36" s="470"/>
      <c r="GQ36" s="180"/>
      <c r="GV36" s="177"/>
      <c r="GW36" s="180"/>
      <c r="HB36" s="177"/>
      <c r="HI36" s="437"/>
      <c r="HJ36" s="437"/>
    </row>
    <row r="37" spans="2:218" ht="7.5" customHeight="1" x14ac:dyDescent="0.15">
      <c r="B37" s="523"/>
      <c r="C37" s="524"/>
      <c r="D37" s="524"/>
      <c r="E37" s="524"/>
      <c r="F37" s="524"/>
      <c r="G37" s="524"/>
      <c r="H37" s="524"/>
      <c r="I37" s="525"/>
      <c r="J37" s="621"/>
      <c r="K37" s="622"/>
      <c r="L37" s="622"/>
      <c r="M37" s="622"/>
      <c r="N37" s="622"/>
      <c r="O37" s="622"/>
      <c r="P37" s="622"/>
      <c r="Q37" s="622"/>
      <c r="R37" s="622"/>
      <c r="S37" s="622"/>
      <c r="T37" s="623"/>
      <c r="U37" s="621"/>
      <c r="V37" s="622"/>
      <c r="W37" s="622"/>
      <c r="X37" s="622"/>
      <c r="Y37" s="622"/>
      <c r="Z37" s="622"/>
      <c r="AA37" s="622"/>
      <c r="AB37" s="622"/>
      <c r="AC37" s="622"/>
      <c r="AD37" s="622"/>
      <c r="AE37" s="623"/>
      <c r="AF37" s="473"/>
      <c r="AG37" s="479"/>
      <c r="AH37" s="254"/>
      <c r="AI37" s="474"/>
      <c r="AJ37" s="474"/>
      <c r="AK37" s="468" t="s">
        <v>557</v>
      </c>
      <c r="AL37" s="474"/>
      <c r="AM37" s="474"/>
      <c r="AN37" s="251"/>
      <c r="AO37" s="473"/>
      <c r="AP37" s="479"/>
      <c r="AQ37" s="621"/>
      <c r="AR37" s="622"/>
      <c r="AS37" s="622"/>
      <c r="AT37" s="622"/>
      <c r="AU37" s="622"/>
      <c r="AV37" s="622"/>
      <c r="AW37" s="622"/>
      <c r="AX37" s="622"/>
      <c r="AY37" s="622"/>
      <c r="AZ37" s="622"/>
      <c r="BA37" s="623"/>
      <c r="BB37" s="473"/>
      <c r="BC37" s="479"/>
      <c r="BD37" s="254"/>
      <c r="BE37" s="524"/>
      <c r="BF37" s="524"/>
      <c r="BG37" s="468" t="s">
        <v>557</v>
      </c>
      <c r="BH37" s="524"/>
      <c r="BI37" s="524"/>
      <c r="BJ37" s="251"/>
      <c r="BK37" s="473"/>
      <c r="BL37" s="479"/>
      <c r="BM37" s="621"/>
      <c r="BN37" s="622"/>
      <c r="BO37" s="622"/>
      <c r="BP37" s="622"/>
      <c r="BQ37" s="622"/>
      <c r="BR37" s="622"/>
      <c r="BS37" s="622"/>
      <c r="BT37" s="622"/>
      <c r="BU37" s="622"/>
      <c r="BV37" s="622"/>
      <c r="BW37" s="623"/>
      <c r="BX37" s="613"/>
      <c r="BY37" s="614"/>
      <c r="BZ37" s="614"/>
      <c r="CA37" s="614"/>
      <c r="CB37" s="614"/>
      <c r="CC37" s="615"/>
      <c r="CD37" s="613"/>
      <c r="CE37" s="614"/>
      <c r="CF37" s="614"/>
      <c r="CG37" s="614"/>
      <c r="CH37" s="614"/>
      <c r="CI37" s="615"/>
      <c r="CJ37" s="613"/>
      <c r="CK37" s="614"/>
      <c r="CL37" s="614"/>
      <c r="CM37" s="614"/>
      <c r="CN37" s="614"/>
      <c r="CO37" s="615"/>
      <c r="CP37" s="609"/>
      <c r="CQ37" s="609"/>
      <c r="EA37" s="480"/>
      <c r="EB37" s="481"/>
      <c r="EC37" s="481"/>
      <c r="ED37" s="481"/>
      <c r="EE37" s="481"/>
      <c r="EF37" s="481"/>
      <c r="EG37" s="481"/>
      <c r="EH37" s="482"/>
      <c r="EI37" s="454"/>
      <c r="EJ37" s="470"/>
      <c r="EK37" s="213"/>
      <c r="EL37" s="454" t="b">
        <f>IF(M37&gt;P37,"1",IF(M37&lt;P37,"0"))</f>
        <v>0</v>
      </c>
      <c r="EM37" s="454"/>
      <c r="EN37" s="454" t="b">
        <f>IF(M37&lt;P37,"1",IF(M37&gt;P37,"0"))</f>
        <v>0</v>
      </c>
      <c r="EO37" s="454"/>
      <c r="EP37" s="209"/>
      <c r="EQ37" s="472"/>
      <c r="ER37" s="470"/>
      <c r="ES37" s="472"/>
      <c r="ET37" s="470"/>
      <c r="EU37" s="213"/>
      <c r="EV37" s="454" t="b">
        <f>IF(X37&gt;AA37,"1",IF(X37&lt;AA37,"0"))</f>
        <v>0</v>
      </c>
      <c r="EW37" s="454"/>
      <c r="EX37" s="454" t="b">
        <f>IF(X37&lt;AA37,"1",IF(X37&gt;AA37,"0"))</f>
        <v>0</v>
      </c>
      <c r="EY37" s="454"/>
      <c r="EZ37" s="209"/>
      <c r="FA37" s="472"/>
      <c r="FB37" s="470"/>
      <c r="FC37" s="472"/>
      <c r="FD37" s="470"/>
      <c r="FE37" s="213"/>
      <c r="FF37" s="454" t="b">
        <f>IF(AI37&gt;AL37,"1",IF(AI37&lt;AL37,"0"))</f>
        <v>0</v>
      </c>
      <c r="FG37" s="454"/>
      <c r="FH37" s="454" t="b">
        <f>IF(AI37&lt;AL37,"1",IF(AI37&gt;AL37,"0"))</f>
        <v>0</v>
      </c>
      <c r="FI37" s="454"/>
      <c r="FJ37" s="209"/>
      <c r="FK37" s="472"/>
      <c r="FL37" s="470"/>
      <c r="FM37" s="496"/>
      <c r="FN37" s="497"/>
      <c r="FO37" s="497"/>
      <c r="FP37" s="497"/>
      <c r="FQ37" s="497"/>
      <c r="FR37" s="497"/>
      <c r="FS37" s="497"/>
      <c r="FT37" s="497"/>
      <c r="FU37" s="497"/>
      <c r="FV37" s="498"/>
      <c r="FW37" s="472"/>
      <c r="FX37" s="470"/>
      <c r="FY37" s="183"/>
      <c r="FZ37" s="454" t="b">
        <f>IF(BE37&gt;BH37,"1",IF(BE37&lt;BH37,"0"))</f>
        <v>0</v>
      </c>
      <c r="GA37" s="454"/>
      <c r="GB37" s="454" t="b">
        <f>IF(BE37&lt;BH37,"1",IF(BE37&gt;BH37,"0"))</f>
        <v>0</v>
      </c>
      <c r="GC37" s="454"/>
      <c r="GD37" s="182"/>
      <c r="GE37" s="472"/>
      <c r="GF37" s="470"/>
      <c r="GG37" s="472"/>
      <c r="GH37" s="470"/>
      <c r="GI37" s="183"/>
      <c r="GJ37" s="454" t="b">
        <f>IF(BP37&gt;BS37,"1",IF(BP37&lt;BS37,"0"))</f>
        <v>0</v>
      </c>
      <c r="GK37" s="454"/>
      <c r="GL37" s="454" t="b">
        <f>IF(BP37&lt;BS37,"1",IF(BP37&gt;BS37,"0"))</f>
        <v>0</v>
      </c>
      <c r="GM37" s="454"/>
      <c r="GN37" s="182"/>
      <c r="GO37" s="472"/>
      <c r="GP37" s="470"/>
      <c r="GQ37" s="180"/>
      <c r="GV37" s="177"/>
      <c r="GW37" s="180"/>
      <c r="HB37" s="177"/>
      <c r="HI37" s="437"/>
      <c r="HJ37" s="437"/>
    </row>
    <row r="38" spans="2:218" ht="7.5" customHeight="1" x14ac:dyDescent="0.15">
      <c r="B38" s="258"/>
      <c r="C38" s="255"/>
      <c r="D38" s="255"/>
      <c r="E38" s="255"/>
      <c r="F38" s="255"/>
      <c r="G38" s="255"/>
      <c r="H38" s="255"/>
      <c r="I38" s="256"/>
      <c r="J38" s="621"/>
      <c r="K38" s="622"/>
      <c r="L38" s="622"/>
      <c r="M38" s="622"/>
      <c r="N38" s="622"/>
      <c r="O38" s="622"/>
      <c r="P38" s="622"/>
      <c r="Q38" s="622"/>
      <c r="R38" s="622"/>
      <c r="S38" s="622"/>
      <c r="T38" s="623"/>
      <c r="U38" s="621"/>
      <c r="V38" s="622"/>
      <c r="W38" s="622"/>
      <c r="X38" s="622"/>
      <c r="Y38" s="622"/>
      <c r="Z38" s="622"/>
      <c r="AA38" s="622"/>
      <c r="AB38" s="622"/>
      <c r="AC38" s="622"/>
      <c r="AD38" s="622"/>
      <c r="AE38" s="623"/>
      <c r="AF38" s="254"/>
      <c r="AG38" s="172"/>
      <c r="AH38" s="259"/>
      <c r="AI38" s="474"/>
      <c r="AJ38" s="474"/>
      <c r="AK38" s="468"/>
      <c r="AL38" s="474"/>
      <c r="AM38" s="474"/>
      <c r="AN38" s="260"/>
      <c r="AO38" s="172"/>
      <c r="AP38" s="251"/>
      <c r="AQ38" s="621"/>
      <c r="AR38" s="622"/>
      <c r="AS38" s="622"/>
      <c r="AT38" s="622"/>
      <c r="AU38" s="622"/>
      <c r="AV38" s="622"/>
      <c r="AW38" s="622"/>
      <c r="AX38" s="622"/>
      <c r="AY38" s="622"/>
      <c r="AZ38" s="622"/>
      <c r="BA38" s="623"/>
      <c r="BB38" s="254"/>
      <c r="BC38" s="172"/>
      <c r="BD38" s="259"/>
      <c r="BE38" s="524"/>
      <c r="BF38" s="524"/>
      <c r="BG38" s="468"/>
      <c r="BH38" s="524"/>
      <c r="BI38" s="524"/>
      <c r="BJ38" s="260"/>
      <c r="BK38" s="172"/>
      <c r="BL38" s="251"/>
      <c r="BM38" s="621"/>
      <c r="BN38" s="622"/>
      <c r="BO38" s="622"/>
      <c r="BP38" s="622"/>
      <c r="BQ38" s="622"/>
      <c r="BR38" s="622"/>
      <c r="BS38" s="622"/>
      <c r="BT38" s="622"/>
      <c r="BU38" s="622"/>
      <c r="BV38" s="622"/>
      <c r="BW38" s="623"/>
      <c r="BX38" s="595"/>
      <c r="BY38" s="596"/>
      <c r="BZ38" s="596"/>
      <c r="CA38" s="596"/>
      <c r="CB38" s="596"/>
      <c r="CC38" s="597"/>
      <c r="CD38" s="601"/>
      <c r="CE38" s="602"/>
      <c r="CF38" s="602"/>
      <c r="CG38" s="602"/>
      <c r="CH38" s="602"/>
      <c r="CI38" s="603"/>
      <c r="CJ38" s="607"/>
      <c r="CK38" s="596"/>
      <c r="CL38" s="596"/>
      <c r="CM38" s="596"/>
      <c r="CN38" s="596"/>
      <c r="CO38" s="597"/>
      <c r="CP38" s="609"/>
      <c r="CQ38" s="609"/>
      <c r="EA38" s="198"/>
      <c r="EB38" s="178"/>
      <c r="EC38" s="178"/>
      <c r="ED38" s="178"/>
      <c r="EE38" s="178"/>
      <c r="EF38" s="178"/>
      <c r="EG38" s="178"/>
      <c r="EH38" s="179"/>
      <c r="EI38" s="208"/>
      <c r="EJ38" s="208"/>
      <c r="EK38" s="215"/>
      <c r="EL38" s="454"/>
      <c r="EM38" s="454"/>
      <c r="EN38" s="454"/>
      <c r="EO38" s="454"/>
      <c r="EP38" s="216"/>
      <c r="EQ38" s="208"/>
      <c r="ER38" s="209"/>
      <c r="ES38" s="213"/>
      <c r="ET38" s="208"/>
      <c r="EU38" s="215"/>
      <c r="EV38" s="454"/>
      <c r="EW38" s="454"/>
      <c r="EX38" s="454"/>
      <c r="EY38" s="454"/>
      <c r="EZ38" s="216"/>
      <c r="FA38" s="208"/>
      <c r="FB38" s="209"/>
      <c r="FC38" s="213"/>
      <c r="FD38" s="208"/>
      <c r="FE38" s="215"/>
      <c r="FF38" s="454"/>
      <c r="FG38" s="454"/>
      <c r="FH38" s="454"/>
      <c r="FI38" s="454"/>
      <c r="FJ38" s="216"/>
      <c r="FK38" s="208"/>
      <c r="FL38" s="209"/>
      <c r="FM38" s="496"/>
      <c r="FN38" s="497"/>
      <c r="FO38" s="497"/>
      <c r="FP38" s="497"/>
      <c r="FQ38" s="497"/>
      <c r="FR38" s="497"/>
      <c r="FS38" s="497"/>
      <c r="FT38" s="497"/>
      <c r="FU38" s="497"/>
      <c r="FV38" s="498"/>
      <c r="FW38" s="183"/>
      <c r="FX38" s="181"/>
      <c r="FY38" s="199"/>
      <c r="FZ38" s="454"/>
      <c r="GA38" s="454"/>
      <c r="GB38" s="454"/>
      <c r="GC38" s="454"/>
      <c r="GD38" s="200"/>
      <c r="GE38" s="181"/>
      <c r="GF38" s="182"/>
      <c r="GG38" s="183"/>
      <c r="GH38" s="181"/>
      <c r="GI38" s="199"/>
      <c r="GJ38" s="454"/>
      <c r="GK38" s="454"/>
      <c r="GL38" s="454"/>
      <c r="GM38" s="454"/>
      <c r="GN38" s="200"/>
      <c r="GO38" s="181"/>
      <c r="GP38" s="182"/>
      <c r="GQ38" s="455">
        <f>IF(GU34=0,GQ34,GQ34/GU34)</f>
        <v>0</v>
      </c>
      <c r="GR38" s="483"/>
      <c r="GS38" s="483"/>
      <c r="GT38" s="483"/>
      <c r="GU38" s="483"/>
      <c r="GV38" s="484"/>
      <c r="GW38" s="455" t="str">
        <f>HR17</f>
        <v>MAX</v>
      </c>
      <c r="GX38" s="483"/>
      <c r="GY38" s="483"/>
      <c r="GZ38" s="483"/>
      <c r="HA38" s="483"/>
      <c r="HB38" s="484"/>
      <c r="HC38" s="448" t="e">
        <f>HC34/HG34</f>
        <v>#DIV/0!</v>
      </c>
      <c r="HD38" s="449"/>
      <c r="HE38" s="449"/>
      <c r="HF38" s="449"/>
      <c r="HG38" s="449"/>
      <c r="HH38" s="450"/>
      <c r="HI38" s="437"/>
      <c r="HJ38" s="437"/>
    </row>
    <row r="39" spans="2:218" ht="7.5" customHeight="1" x14ac:dyDescent="0.15">
      <c r="B39" s="261"/>
      <c r="C39" s="262"/>
      <c r="D39" s="262"/>
      <c r="E39" s="262"/>
      <c r="F39" s="262"/>
      <c r="G39" s="262"/>
      <c r="H39" s="262"/>
      <c r="I39" s="263"/>
      <c r="J39" s="624"/>
      <c r="K39" s="625"/>
      <c r="L39" s="625"/>
      <c r="M39" s="625"/>
      <c r="N39" s="625"/>
      <c r="O39" s="625"/>
      <c r="P39" s="625"/>
      <c r="Q39" s="625"/>
      <c r="R39" s="625"/>
      <c r="S39" s="625"/>
      <c r="T39" s="626"/>
      <c r="U39" s="624"/>
      <c r="V39" s="625"/>
      <c r="W39" s="625"/>
      <c r="X39" s="625"/>
      <c r="Y39" s="625"/>
      <c r="Z39" s="625"/>
      <c r="AA39" s="625"/>
      <c r="AB39" s="625"/>
      <c r="AC39" s="625"/>
      <c r="AD39" s="625"/>
      <c r="AE39" s="626"/>
      <c r="AF39" s="259"/>
      <c r="AG39" s="264"/>
      <c r="AH39" s="264"/>
      <c r="AI39" s="264"/>
      <c r="AJ39" s="264"/>
      <c r="AK39" s="264"/>
      <c r="AL39" s="264"/>
      <c r="AM39" s="264"/>
      <c r="AN39" s="264"/>
      <c r="AO39" s="264"/>
      <c r="AP39" s="260"/>
      <c r="AQ39" s="624"/>
      <c r="AR39" s="625"/>
      <c r="AS39" s="625"/>
      <c r="AT39" s="625"/>
      <c r="AU39" s="625"/>
      <c r="AV39" s="625"/>
      <c r="AW39" s="625"/>
      <c r="AX39" s="625"/>
      <c r="AY39" s="625"/>
      <c r="AZ39" s="625"/>
      <c r="BA39" s="626"/>
      <c r="BB39" s="259"/>
      <c r="BC39" s="264"/>
      <c r="BD39" s="264"/>
      <c r="BE39" s="264"/>
      <c r="BF39" s="264"/>
      <c r="BG39" s="264"/>
      <c r="BH39" s="264"/>
      <c r="BI39" s="264"/>
      <c r="BJ39" s="264"/>
      <c r="BK39" s="264"/>
      <c r="BL39" s="260"/>
      <c r="BM39" s="624"/>
      <c r="BN39" s="625"/>
      <c r="BO39" s="625"/>
      <c r="BP39" s="625"/>
      <c r="BQ39" s="625"/>
      <c r="BR39" s="625"/>
      <c r="BS39" s="625"/>
      <c r="BT39" s="625"/>
      <c r="BU39" s="625"/>
      <c r="BV39" s="625"/>
      <c r="BW39" s="626"/>
      <c r="BX39" s="598"/>
      <c r="BY39" s="599"/>
      <c r="BZ39" s="599"/>
      <c r="CA39" s="599"/>
      <c r="CB39" s="599"/>
      <c r="CC39" s="600"/>
      <c r="CD39" s="604"/>
      <c r="CE39" s="605"/>
      <c r="CF39" s="605"/>
      <c r="CG39" s="605"/>
      <c r="CH39" s="605"/>
      <c r="CI39" s="606"/>
      <c r="CJ39" s="598"/>
      <c r="CK39" s="599"/>
      <c r="CL39" s="599"/>
      <c r="CM39" s="599"/>
      <c r="CN39" s="599"/>
      <c r="CO39" s="600"/>
      <c r="CP39" s="609"/>
      <c r="CQ39" s="609"/>
      <c r="EA39" s="204"/>
      <c r="EB39" s="205"/>
      <c r="EC39" s="205"/>
      <c r="ED39" s="205"/>
      <c r="EE39" s="205"/>
      <c r="EF39" s="205"/>
      <c r="EG39" s="205"/>
      <c r="EH39" s="206"/>
      <c r="EI39" s="217"/>
      <c r="EJ39" s="217"/>
      <c r="EK39" s="217"/>
      <c r="EL39" s="217"/>
      <c r="EM39" s="217"/>
      <c r="EN39" s="217"/>
      <c r="EO39" s="217"/>
      <c r="EP39" s="217"/>
      <c r="EQ39" s="217"/>
      <c r="ER39" s="216"/>
      <c r="ES39" s="215"/>
      <c r="ET39" s="217"/>
      <c r="EU39" s="217"/>
      <c r="EV39" s="217"/>
      <c r="EW39" s="217"/>
      <c r="EX39" s="217"/>
      <c r="EY39" s="217"/>
      <c r="EZ39" s="217"/>
      <c r="FA39" s="217"/>
      <c r="FB39" s="216"/>
      <c r="FC39" s="215"/>
      <c r="FD39" s="217"/>
      <c r="FE39" s="217"/>
      <c r="FF39" s="217"/>
      <c r="FG39" s="217"/>
      <c r="FH39" s="217"/>
      <c r="FI39" s="217"/>
      <c r="FJ39" s="217"/>
      <c r="FK39" s="217"/>
      <c r="FL39" s="216"/>
      <c r="FM39" s="499"/>
      <c r="FN39" s="500"/>
      <c r="FO39" s="500"/>
      <c r="FP39" s="500"/>
      <c r="FQ39" s="500"/>
      <c r="FR39" s="500"/>
      <c r="FS39" s="500"/>
      <c r="FT39" s="500"/>
      <c r="FU39" s="500"/>
      <c r="FV39" s="501"/>
      <c r="FW39" s="199"/>
      <c r="FX39" s="207"/>
      <c r="FY39" s="207"/>
      <c r="FZ39" s="207"/>
      <c r="GA39" s="207"/>
      <c r="GB39" s="207"/>
      <c r="GC39" s="207"/>
      <c r="GD39" s="207"/>
      <c r="GE39" s="207"/>
      <c r="GF39" s="200"/>
      <c r="GG39" s="199"/>
      <c r="GH39" s="207"/>
      <c r="GI39" s="207"/>
      <c r="GJ39" s="207"/>
      <c r="GK39" s="207"/>
      <c r="GL39" s="207"/>
      <c r="GM39" s="207"/>
      <c r="GN39" s="207"/>
      <c r="GO39" s="207"/>
      <c r="GP39" s="200"/>
      <c r="GQ39" s="485"/>
      <c r="GR39" s="486"/>
      <c r="GS39" s="486"/>
      <c r="GT39" s="486"/>
      <c r="GU39" s="486"/>
      <c r="GV39" s="487"/>
      <c r="GW39" s="485"/>
      <c r="GX39" s="486"/>
      <c r="GY39" s="486"/>
      <c r="GZ39" s="486"/>
      <c r="HA39" s="486"/>
      <c r="HB39" s="487"/>
      <c r="HC39" s="451"/>
      <c r="HD39" s="452"/>
      <c r="HE39" s="452"/>
      <c r="HF39" s="452"/>
      <c r="HG39" s="452"/>
      <c r="HH39" s="453"/>
      <c r="HI39" s="437"/>
      <c r="HJ39" s="437"/>
    </row>
    <row r="40" spans="2:218" ht="7.5" customHeight="1" x14ac:dyDescent="0.15">
      <c r="B40" s="616">
        <v>5</v>
      </c>
      <c r="C40" s="617"/>
      <c r="D40" s="252"/>
      <c r="E40" s="252"/>
      <c r="F40" s="252"/>
      <c r="G40" s="252"/>
      <c r="H40" s="252"/>
      <c r="I40" s="253"/>
      <c r="J40" s="618"/>
      <c r="K40" s="619"/>
      <c r="L40" s="619"/>
      <c r="M40" s="619"/>
      <c r="N40" s="619"/>
      <c r="O40" s="619"/>
      <c r="P40" s="619"/>
      <c r="Q40" s="619"/>
      <c r="R40" s="619"/>
      <c r="S40" s="619"/>
      <c r="T40" s="620"/>
      <c r="U40" s="618"/>
      <c r="V40" s="619"/>
      <c r="W40" s="619"/>
      <c r="X40" s="619"/>
      <c r="Y40" s="619"/>
      <c r="Z40" s="619"/>
      <c r="AA40" s="619"/>
      <c r="AB40" s="619"/>
      <c r="AC40" s="619"/>
      <c r="AD40" s="619"/>
      <c r="AE40" s="620"/>
      <c r="AF40" s="618"/>
      <c r="AG40" s="619"/>
      <c r="AH40" s="619"/>
      <c r="AI40" s="619"/>
      <c r="AJ40" s="619"/>
      <c r="AK40" s="619"/>
      <c r="AL40" s="619"/>
      <c r="AM40" s="619"/>
      <c r="AN40" s="619"/>
      <c r="AO40" s="619"/>
      <c r="AP40" s="620"/>
      <c r="AQ40" s="257"/>
      <c r="AR40" s="249"/>
      <c r="AS40" s="249"/>
      <c r="AT40" s="249"/>
      <c r="AU40" s="249"/>
      <c r="AV40" s="249"/>
      <c r="AW40" s="249"/>
      <c r="AX40" s="249"/>
      <c r="AY40" s="249"/>
      <c r="AZ40" s="249"/>
      <c r="BA40" s="250"/>
      <c r="BB40" s="618"/>
      <c r="BC40" s="619"/>
      <c r="BD40" s="619"/>
      <c r="BE40" s="619"/>
      <c r="BF40" s="619"/>
      <c r="BG40" s="619"/>
      <c r="BH40" s="619"/>
      <c r="BI40" s="619"/>
      <c r="BJ40" s="619"/>
      <c r="BK40" s="619"/>
      <c r="BL40" s="620"/>
      <c r="BM40" s="257"/>
      <c r="BN40" s="249"/>
      <c r="BO40" s="249"/>
      <c r="BP40" s="249"/>
      <c r="BQ40" s="249"/>
      <c r="BR40" s="249"/>
      <c r="BS40" s="249"/>
      <c r="BT40" s="249"/>
      <c r="BU40" s="249"/>
      <c r="BV40" s="628" t="s">
        <v>603</v>
      </c>
      <c r="BW40" s="629"/>
      <c r="BX40" s="627"/>
      <c r="BY40" s="628"/>
      <c r="BZ40" s="628"/>
      <c r="CA40" s="628"/>
      <c r="CB40" s="628"/>
      <c r="CC40" s="629"/>
      <c r="CD40" s="627"/>
      <c r="CE40" s="628"/>
      <c r="CF40" s="628"/>
      <c r="CG40" s="628"/>
      <c r="CH40" s="628"/>
      <c r="CI40" s="629"/>
      <c r="CJ40" s="627"/>
      <c r="CK40" s="628"/>
      <c r="CL40" s="628"/>
      <c r="CM40" s="628"/>
      <c r="CN40" s="628"/>
      <c r="CO40" s="629"/>
      <c r="CP40" s="609"/>
      <c r="CQ40" s="609"/>
      <c r="EA40" s="489">
        <v>5</v>
      </c>
      <c r="EB40" s="490"/>
      <c r="EC40" s="175"/>
      <c r="ED40" s="175"/>
      <c r="EE40" s="175"/>
      <c r="EF40" s="175"/>
      <c r="EG40" s="175"/>
      <c r="EH40" s="176"/>
      <c r="EI40" s="218"/>
      <c r="EJ40" s="218"/>
      <c r="EK40" s="218"/>
      <c r="EL40" s="218"/>
      <c r="EM40" s="218"/>
      <c r="EN40" s="218"/>
      <c r="EO40" s="218"/>
      <c r="EP40" s="218"/>
      <c r="EQ40" s="218"/>
      <c r="ER40" s="212"/>
      <c r="ES40" s="211"/>
      <c r="ET40" s="218"/>
      <c r="EU40" s="218"/>
      <c r="EV40" s="218"/>
      <c r="EW40" s="218"/>
      <c r="EX40" s="218"/>
      <c r="EY40" s="218"/>
      <c r="EZ40" s="218"/>
      <c r="FA40" s="218"/>
      <c r="FB40" s="212"/>
      <c r="FC40" s="211"/>
      <c r="FD40" s="218"/>
      <c r="FE40" s="218"/>
      <c r="FF40" s="218"/>
      <c r="FG40" s="218"/>
      <c r="FH40" s="218"/>
      <c r="FI40" s="218"/>
      <c r="FJ40" s="218"/>
      <c r="FK40" s="218"/>
      <c r="FL40" s="212"/>
      <c r="FM40" s="211"/>
      <c r="FN40" s="218"/>
      <c r="FO40" s="218"/>
      <c r="FP40" s="218"/>
      <c r="FQ40" s="218"/>
      <c r="FR40" s="218"/>
      <c r="FS40" s="218"/>
      <c r="FT40" s="218"/>
      <c r="FU40" s="218"/>
      <c r="FV40" s="212"/>
      <c r="FW40" s="493"/>
      <c r="FX40" s="494"/>
      <c r="FY40" s="494"/>
      <c r="FZ40" s="494"/>
      <c r="GA40" s="494"/>
      <c r="GB40" s="494"/>
      <c r="GC40" s="494"/>
      <c r="GD40" s="494"/>
      <c r="GE40" s="494"/>
      <c r="GF40" s="495"/>
      <c r="GG40" s="193"/>
      <c r="GH40" s="210"/>
      <c r="GI40" s="210"/>
      <c r="GJ40" s="210"/>
      <c r="GK40" s="210"/>
      <c r="GL40" s="210"/>
      <c r="GM40" s="210"/>
      <c r="GN40" s="210"/>
      <c r="GO40" s="210"/>
      <c r="GP40" s="194"/>
      <c r="GQ40" s="184">
        <f>COUNTIF(EI42,"=2")</f>
        <v>0</v>
      </c>
      <c r="GR40" s="185">
        <f>COUNTIF(ES42,"=2")</f>
        <v>0</v>
      </c>
      <c r="GS40" s="185">
        <f>COUNTIF(FC42,"=2")</f>
        <v>0</v>
      </c>
      <c r="GT40" s="173">
        <f>COUNTIF(FM42,"=2")</f>
        <v>0</v>
      </c>
      <c r="GU40" s="173">
        <f>COUNTIF(GG42,"=2")</f>
        <v>0</v>
      </c>
      <c r="GV40" s="174"/>
      <c r="GW40" s="186"/>
      <c r="GX40" s="173"/>
      <c r="GY40" s="173"/>
      <c r="GZ40" s="173"/>
      <c r="HA40" s="173"/>
      <c r="HB40" s="174"/>
      <c r="HC40" s="187">
        <f>SUM(M41:N46)</f>
        <v>0</v>
      </c>
      <c r="HD40" s="187">
        <f>SUM(X41:Y46)</f>
        <v>0</v>
      </c>
      <c r="HE40" s="187">
        <f>SUM(AI41:AJ46)</f>
        <v>0</v>
      </c>
      <c r="HF40">
        <f>SUM(AT41:AU46)</f>
        <v>0</v>
      </c>
      <c r="HG40">
        <f>SUM(BP41:BQ46)</f>
        <v>0</v>
      </c>
      <c r="HI40" s="437" t="e">
        <f>HP30</f>
        <v>#DIV/0!</v>
      </c>
      <c r="HJ40" s="437"/>
    </row>
    <row r="41" spans="2:218" ht="7.5" customHeight="1" x14ac:dyDescent="0.15">
      <c r="B41" s="523"/>
      <c r="C41" s="524"/>
      <c r="D41" s="255"/>
      <c r="E41" s="255"/>
      <c r="F41" s="255"/>
      <c r="G41" s="255"/>
      <c r="H41" s="255"/>
      <c r="I41" s="256"/>
      <c r="J41" s="621"/>
      <c r="K41" s="622"/>
      <c r="L41" s="622"/>
      <c r="M41" s="622"/>
      <c r="N41" s="622"/>
      <c r="O41" s="622"/>
      <c r="P41" s="622"/>
      <c r="Q41" s="622"/>
      <c r="R41" s="622"/>
      <c r="S41" s="622"/>
      <c r="T41" s="623"/>
      <c r="U41" s="621"/>
      <c r="V41" s="622"/>
      <c r="W41" s="622"/>
      <c r="X41" s="622"/>
      <c r="Y41" s="622"/>
      <c r="Z41" s="622"/>
      <c r="AA41" s="622"/>
      <c r="AB41" s="622"/>
      <c r="AC41" s="622"/>
      <c r="AD41" s="622"/>
      <c r="AE41" s="623"/>
      <c r="AF41" s="621"/>
      <c r="AG41" s="622"/>
      <c r="AH41" s="622"/>
      <c r="AI41" s="622"/>
      <c r="AJ41" s="622"/>
      <c r="AK41" s="622"/>
      <c r="AL41" s="622"/>
      <c r="AM41" s="622"/>
      <c r="AN41" s="622"/>
      <c r="AO41" s="622"/>
      <c r="AP41" s="623"/>
      <c r="AQ41" s="254"/>
      <c r="AR41" s="172"/>
      <c r="AS41" s="257"/>
      <c r="AT41" s="474"/>
      <c r="AU41" s="474"/>
      <c r="AV41" s="468" t="s">
        <v>557</v>
      </c>
      <c r="AW41" s="474"/>
      <c r="AX41" s="474"/>
      <c r="AY41" s="250"/>
      <c r="AZ41" s="172"/>
      <c r="BA41" s="251"/>
      <c r="BB41" s="621"/>
      <c r="BC41" s="622"/>
      <c r="BD41" s="622"/>
      <c r="BE41" s="622"/>
      <c r="BF41" s="622"/>
      <c r="BG41" s="622"/>
      <c r="BH41" s="622"/>
      <c r="BI41" s="622"/>
      <c r="BJ41" s="622"/>
      <c r="BK41" s="622"/>
      <c r="BL41" s="623"/>
      <c r="BM41" s="254"/>
      <c r="BN41" s="172"/>
      <c r="BO41" s="257"/>
      <c r="BP41" s="524"/>
      <c r="BQ41" s="524"/>
      <c r="BR41" s="468" t="s">
        <v>557</v>
      </c>
      <c r="BS41" s="524"/>
      <c r="BT41" s="524"/>
      <c r="BU41" s="250"/>
      <c r="BV41" s="611"/>
      <c r="BW41" s="612"/>
      <c r="BX41" s="610"/>
      <c r="BY41" s="611"/>
      <c r="BZ41" s="611"/>
      <c r="CA41" s="611"/>
      <c r="CB41" s="611"/>
      <c r="CC41" s="612"/>
      <c r="CD41" s="610"/>
      <c r="CE41" s="611"/>
      <c r="CF41" s="611"/>
      <c r="CG41" s="611"/>
      <c r="CH41" s="611"/>
      <c r="CI41" s="612"/>
      <c r="CJ41" s="610"/>
      <c r="CK41" s="611"/>
      <c r="CL41" s="611"/>
      <c r="CM41" s="611"/>
      <c r="CN41" s="611"/>
      <c r="CO41" s="612"/>
      <c r="CP41" s="609"/>
      <c r="CQ41" s="609"/>
      <c r="EA41" s="491"/>
      <c r="EB41" s="492"/>
      <c r="EC41" s="178"/>
      <c r="ED41" s="178"/>
      <c r="EE41" s="178"/>
      <c r="EF41" s="178"/>
      <c r="EG41" s="178"/>
      <c r="EH41" s="179"/>
      <c r="EI41" s="208"/>
      <c r="EJ41" s="208"/>
      <c r="EK41" s="211"/>
      <c r="EL41" s="454" t="b">
        <f>IF(M41&gt;P41,"1",IF(M41&lt;P41,"0"))</f>
        <v>0</v>
      </c>
      <c r="EM41" s="454"/>
      <c r="EN41" s="454" t="b">
        <f>IF(M41&lt;P41,"1",IF(M41&gt;P41,"0"))</f>
        <v>0</v>
      </c>
      <c r="EO41" s="454"/>
      <c r="EP41" s="212"/>
      <c r="EQ41" s="208"/>
      <c r="ER41" s="209"/>
      <c r="ES41" s="213"/>
      <c r="ET41" s="208"/>
      <c r="EU41" s="211"/>
      <c r="EV41" s="454" t="b">
        <f>IF(X41&gt;AA41,"1",IF(X41&lt;AA41,"0"))</f>
        <v>0</v>
      </c>
      <c r="EW41" s="454"/>
      <c r="EX41" s="454" t="b">
        <f>IF(X41&lt;AA41,"1",IF(X41&gt;AA41,"0"))</f>
        <v>0</v>
      </c>
      <c r="EY41" s="454"/>
      <c r="EZ41" s="212"/>
      <c r="FA41" s="208"/>
      <c r="FB41" s="209"/>
      <c r="FC41" s="213"/>
      <c r="FD41" s="208"/>
      <c r="FE41" s="211"/>
      <c r="FF41" s="454" t="b">
        <f>IF(AI41&gt;AL41,"1",IF(AI41&lt;AL41,"0"))</f>
        <v>0</v>
      </c>
      <c r="FG41" s="454"/>
      <c r="FH41" s="454" t="b">
        <f>IF(AI41&lt;AL41,"1",IF(AI41&gt;AL41,"0"))</f>
        <v>0</v>
      </c>
      <c r="FI41" s="454"/>
      <c r="FJ41" s="212"/>
      <c r="FK41" s="208"/>
      <c r="FL41" s="209"/>
      <c r="FM41" s="213"/>
      <c r="FN41" s="208"/>
      <c r="FO41" s="211"/>
      <c r="FP41" s="454" t="b">
        <f>IF(AT41&gt;AW41,"1",IF(AT41&lt;AW41,"0"))</f>
        <v>0</v>
      </c>
      <c r="FQ41" s="454"/>
      <c r="FR41" s="454" t="b">
        <f>IF(AT41&lt;AW41,"1",IF(AT41&gt;AW41,"0"))</f>
        <v>0</v>
      </c>
      <c r="FS41" s="454"/>
      <c r="FT41" s="212"/>
      <c r="FU41" s="208"/>
      <c r="FV41" s="209"/>
      <c r="FW41" s="496"/>
      <c r="FX41" s="497"/>
      <c r="FY41" s="497"/>
      <c r="FZ41" s="497"/>
      <c r="GA41" s="497"/>
      <c r="GB41" s="497"/>
      <c r="GC41" s="497"/>
      <c r="GD41" s="497"/>
      <c r="GE41" s="497"/>
      <c r="GF41" s="498"/>
      <c r="GG41" s="183"/>
      <c r="GH41" s="181"/>
      <c r="GI41" s="193"/>
      <c r="GJ41" s="454" t="b">
        <f>IF(BP41&gt;BS41,"1",IF(BP41&lt;BS41,"0"))</f>
        <v>0</v>
      </c>
      <c r="GK41" s="454"/>
      <c r="GL41" s="454" t="b">
        <f>IF(BP41&lt;BS41,"1",IF(BP41&gt;BS41,"0"))</f>
        <v>0</v>
      </c>
      <c r="GM41" s="454"/>
      <c r="GN41" s="194"/>
      <c r="GO41" s="181"/>
      <c r="GP41" s="182"/>
      <c r="GQ41" s="180"/>
      <c r="GR41">
        <f>COUNTIF(EQ42,"=2")</f>
        <v>0</v>
      </c>
      <c r="GS41">
        <f>COUNTIF(FA42,"=2")</f>
        <v>0</v>
      </c>
      <c r="GT41" s="187">
        <f>COUNTIF(FK42,"=2")</f>
        <v>0</v>
      </c>
      <c r="GU41" s="187">
        <f>COUNTIF(FU42,"=2")</f>
        <v>0</v>
      </c>
      <c r="GV41" s="195">
        <f>COUNTIF(GO42,"=2")</f>
        <v>0</v>
      </c>
      <c r="GW41" s="180"/>
      <c r="HB41" s="177"/>
      <c r="HD41">
        <f>SUM(P41:Q46)</f>
        <v>0</v>
      </c>
      <c r="HE41">
        <f>SUM(AA41:AB46)</f>
        <v>0</v>
      </c>
      <c r="HF41" s="187">
        <f>SUM(AL41:AM46)</f>
        <v>0</v>
      </c>
      <c r="HG41" s="187">
        <f>SUM(AW41:AX46)</f>
        <v>0</v>
      </c>
      <c r="HH41" s="187">
        <f>SUM(BS41:BT46)</f>
        <v>0</v>
      </c>
      <c r="HI41" s="437"/>
      <c r="HJ41" s="437"/>
    </row>
    <row r="42" spans="2:218" ht="7.5" customHeight="1" x14ac:dyDescent="0.15">
      <c r="B42" s="523" t="s">
        <v>264</v>
      </c>
      <c r="C42" s="524"/>
      <c r="D42" s="524"/>
      <c r="E42" s="524"/>
      <c r="F42" s="524"/>
      <c r="G42" s="524"/>
      <c r="H42" s="524"/>
      <c r="I42" s="525"/>
      <c r="J42" s="621"/>
      <c r="K42" s="622"/>
      <c r="L42" s="622"/>
      <c r="M42" s="622"/>
      <c r="N42" s="622"/>
      <c r="O42" s="622"/>
      <c r="P42" s="622"/>
      <c r="Q42" s="622"/>
      <c r="R42" s="622"/>
      <c r="S42" s="622"/>
      <c r="T42" s="623"/>
      <c r="U42" s="621"/>
      <c r="V42" s="622"/>
      <c r="W42" s="622"/>
      <c r="X42" s="622"/>
      <c r="Y42" s="622"/>
      <c r="Z42" s="622"/>
      <c r="AA42" s="622"/>
      <c r="AB42" s="622"/>
      <c r="AC42" s="622"/>
      <c r="AD42" s="622"/>
      <c r="AE42" s="623"/>
      <c r="AF42" s="621"/>
      <c r="AG42" s="622"/>
      <c r="AH42" s="622"/>
      <c r="AI42" s="622"/>
      <c r="AJ42" s="622"/>
      <c r="AK42" s="622"/>
      <c r="AL42" s="622"/>
      <c r="AM42" s="622"/>
      <c r="AN42" s="622"/>
      <c r="AO42" s="622"/>
      <c r="AP42" s="623"/>
      <c r="AQ42" s="473"/>
      <c r="AR42" s="479"/>
      <c r="AS42" s="254"/>
      <c r="AT42" s="474"/>
      <c r="AU42" s="474"/>
      <c r="AV42" s="468"/>
      <c r="AW42" s="474"/>
      <c r="AX42" s="474"/>
      <c r="AY42" s="251"/>
      <c r="AZ42" s="473"/>
      <c r="BA42" s="479"/>
      <c r="BB42" s="621"/>
      <c r="BC42" s="622"/>
      <c r="BD42" s="622"/>
      <c r="BE42" s="622"/>
      <c r="BF42" s="622"/>
      <c r="BG42" s="622"/>
      <c r="BH42" s="622"/>
      <c r="BI42" s="622"/>
      <c r="BJ42" s="622"/>
      <c r="BK42" s="622"/>
      <c r="BL42" s="623"/>
      <c r="BM42" s="473"/>
      <c r="BN42" s="479"/>
      <c r="BO42" s="254"/>
      <c r="BP42" s="524"/>
      <c r="BQ42" s="524"/>
      <c r="BR42" s="468"/>
      <c r="BS42" s="524"/>
      <c r="BT42" s="524"/>
      <c r="BU42" s="251"/>
      <c r="BV42" s="473"/>
      <c r="BW42" s="479"/>
      <c r="BX42" s="473"/>
      <c r="BY42" s="474"/>
      <c r="BZ42" s="608"/>
      <c r="CA42" s="608"/>
      <c r="CB42" s="474"/>
      <c r="CC42" s="479"/>
      <c r="CD42" s="473"/>
      <c r="CE42" s="474"/>
      <c r="CF42" s="608"/>
      <c r="CG42" s="608"/>
      <c r="CH42" s="474"/>
      <c r="CI42" s="479"/>
      <c r="CJ42" s="473"/>
      <c r="CK42" s="474"/>
      <c r="CL42" s="608"/>
      <c r="CM42" s="608"/>
      <c r="CN42" s="474"/>
      <c r="CO42" s="479"/>
      <c r="CP42" s="609"/>
      <c r="CQ42" s="609"/>
      <c r="EA42" s="480" t="str">
        <f>B42</f>
        <v>DESIRE</v>
      </c>
      <c r="EB42" s="481"/>
      <c r="EC42" s="481"/>
      <c r="ED42" s="481"/>
      <c r="EE42" s="481"/>
      <c r="EF42" s="481"/>
      <c r="EG42" s="481"/>
      <c r="EH42" s="482"/>
      <c r="EI42" s="454">
        <f>EL41+EL43+EL45</f>
        <v>0</v>
      </c>
      <c r="EJ42" s="470"/>
      <c r="EK42" s="213"/>
      <c r="EL42" s="454"/>
      <c r="EM42" s="454"/>
      <c r="EN42" s="454"/>
      <c r="EO42" s="454"/>
      <c r="EP42" s="209"/>
      <c r="EQ42" s="472">
        <f>EN41+EN43+EN45</f>
        <v>0</v>
      </c>
      <c r="ER42" s="470"/>
      <c r="ES42" s="472">
        <f>EV41+EV43+EV45</f>
        <v>0</v>
      </c>
      <c r="ET42" s="470"/>
      <c r="EU42" s="213"/>
      <c r="EV42" s="454"/>
      <c r="EW42" s="454"/>
      <c r="EX42" s="454"/>
      <c r="EY42" s="454"/>
      <c r="EZ42" s="209"/>
      <c r="FA42" s="472">
        <f>EX41+EX43+EX45</f>
        <v>0</v>
      </c>
      <c r="FB42" s="470"/>
      <c r="FC42" s="472">
        <f>FF41+FF43+FF45</f>
        <v>0</v>
      </c>
      <c r="FD42" s="470"/>
      <c r="FE42" s="213"/>
      <c r="FF42" s="454"/>
      <c r="FG42" s="454"/>
      <c r="FH42" s="454"/>
      <c r="FI42" s="454"/>
      <c r="FJ42" s="209"/>
      <c r="FK42" s="472">
        <f>FH41+FH43+FH45</f>
        <v>0</v>
      </c>
      <c r="FL42" s="470"/>
      <c r="FM42" s="472">
        <f>FP41+FP43+FP45</f>
        <v>0</v>
      </c>
      <c r="FN42" s="470"/>
      <c r="FO42" s="213"/>
      <c r="FP42" s="454"/>
      <c r="FQ42" s="454"/>
      <c r="FR42" s="454"/>
      <c r="FS42" s="454"/>
      <c r="FT42" s="209"/>
      <c r="FU42" s="472">
        <f>FR41+FR43+FR45</f>
        <v>0</v>
      </c>
      <c r="FV42" s="470"/>
      <c r="FW42" s="496"/>
      <c r="FX42" s="497"/>
      <c r="FY42" s="497"/>
      <c r="FZ42" s="497"/>
      <c r="GA42" s="497"/>
      <c r="GB42" s="497"/>
      <c r="GC42" s="497"/>
      <c r="GD42" s="497"/>
      <c r="GE42" s="497"/>
      <c r="GF42" s="498"/>
      <c r="GG42" s="472">
        <f>GJ41+GJ43+GJ45</f>
        <v>0</v>
      </c>
      <c r="GH42" s="470"/>
      <c r="GI42" s="183"/>
      <c r="GJ42" s="454"/>
      <c r="GK42" s="454"/>
      <c r="GL42" s="454"/>
      <c r="GM42" s="454"/>
      <c r="GN42" s="182"/>
      <c r="GO42" s="472">
        <f>GL41+GL43+GL45</f>
        <v>0</v>
      </c>
      <c r="GP42" s="470"/>
      <c r="GQ42" s="472">
        <f>SUM(GQ40:GU40)</f>
        <v>0</v>
      </c>
      <c r="GR42" s="454"/>
      <c r="GS42" s="471"/>
      <c r="GT42" s="471"/>
      <c r="GU42" s="454">
        <f>SUM(GR41:GV41)</f>
        <v>0</v>
      </c>
      <c r="GV42" s="470"/>
      <c r="GW42" s="472">
        <f>SUM(EI42,ES42,FC42,FM42,GG42)</f>
        <v>0</v>
      </c>
      <c r="GX42" s="454"/>
      <c r="GY42" s="471"/>
      <c r="GZ42" s="471"/>
      <c r="HA42" s="454">
        <f>SUM(EQ42,FA42,FK42,FU42,GO42)</f>
        <v>0</v>
      </c>
      <c r="HB42" s="470"/>
      <c r="HC42" s="473">
        <f>SUM(HC40:HG40)</f>
        <v>0</v>
      </c>
      <c r="HD42" s="474"/>
      <c r="HE42" s="471"/>
      <c r="HF42" s="471"/>
      <c r="HG42" s="474">
        <f>SUM(HD41:HH41)</f>
        <v>0</v>
      </c>
      <c r="HH42" s="479"/>
      <c r="HI42" s="437"/>
      <c r="HJ42" s="437"/>
    </row>
    <row r="43" spans="2:218" ht="7.5" customHeight="1" x14ac:dyDescent="0.15">
      <c r="B43" s="523"/>
      <c r="C43" s="524"/>
      <c r="D43" s="524"/>
      <c r="E43" s="524"/>
      <c r="F43" s="524"/>
      <c r="G43" s="524"/>
      <c r="H43" s="524"/>
      <c r="I43" s="525"/>
      <c r="J43" s="621"/>
      <c r="K43" s="622"/>
      <c r="L43" s="622"/>
      <c r="M43" s="622"/>
      <c r="N43" s="622"/>
      <c r="O43" s="622"/>
      <c r="P43" s="622"/>
      <c r="Q43" s="622"/>
      <c r="R43" s="622"/>
      <c r="S43" s="622"/>
      <c r="T43" s="623"/>
      <c r="U43" s="621"/>
      <c r="V43" s="622"/>
      <c r="W43" s="622"/>
      <c r="X43" s="622"/>
      <c r="Y43" s="622"/>
      <c r="Z43" s="622"/>
      <c r="AA43" s="622"/>
      <c r="AB43" s="622"/>
      <c r="AC43" s="622"/>
      <c r="AD43" s="622"/>
      <c r="AE43" s="623"/>
      <c r="AF43" s="621"/>
      <c r="AG43" s="622"/>
      <c r="AH43" s="622"/>
      <c r="AI43" s="622"/>
      <c r="AJ43" s="622"/>
      <c r="AK43" s="622"/>
      <c r="AL43" s="622"/>
      <c r="AM43" s="622"/>
      <c r="AN43" s="622"/>
      <c r="AO43" s="622"/>
      <c r="AP43" s="623"/>
      <c r="AQ43" s="473"/>
      <c r="AR43" s="479"/>
      <c r="AS43" s="254"/>
      <c r="AT43" s="474"/>
      <c r="AU43" s="474"/>
      <c r="AV43" s="468" t="s">
        <v>557</v>
      </c>
      <c r="AW43" s="474"/>
      <c r="AX43" s="474"/>
      <c r="AY43" s="251"/>
      <c r="AZ43" s="473"/>
      <c r="BA43" s="479"/>
      <c r="BB43" s="621"/>
      <c r="BC43" s="622"/>
      <c r="BD43" s="622"/>
      <c r="BE43" s="622"/>
      <c r="BF43" s="622"/>
      <c r="BG43" s="622"/>
      <c r="BH43" s="622"/>
      <c r="BI43" s="622"/>
      <c r="BJ43" s="622"/>
      <c r="BK43" s="622"/>
      <c r="BL43" s="623"/>
      <c r="BM43" s="473"/>
      <c r="BN43" s="479"/>
      <c r="BO43" s="254"/>
      <c r="BP43" s="524"/>
      <c r="BQ43" s="524"/>
      <c r="BR43" s="468" t="s">
        <v>557</v>
      </c>
      <c r="BS43" s="524"/>
      <c r="BT43" s="524"/>
      <c r="BU43" s="251"/>
      <c r="BV43" s="473"/>
      <c r="BW43" s="479"/>
      <c r="BX43" s="473"/>
      <c r="BY43" s="474"/>
      <c r="BZ43" s="608"/>
      <c r="CA43" s="608"/>
      <c r="CB43" s="474"/>
      <c r="CC43" s="479"/>
      <c r="CD43" s="473"/>
      <c r="CE43" s="474"/>
      <c r="CF43" s="608"/>
      <c r="CG43" s="608"/>
      <c r="CH43" s="474"/>
      <c r="CI43" s="479"/>
      <c r="CJ43" s="473"/>
      <c r="CK43" s="474"/>
      <c r="CL43" s="608"/>
      <c r="CM43" s="608"/>
      <c r="CN43" s="474"/>
      <c r="CO43" s="479"/>
      <c r="CP43" s="609"/>
      <c r="CQ43" s="609"/>
      <c r="EA43" s="480"/>
      <c r="EB43" s="481"/>
      <c r="EC43" s="481"/>
      <c r="ED43" s="481"/>
      <c r="EE43" s="481"/>
      <c r="EF43" s="481"/>
      <c r="EG43" s="481"/>
      <c r="EH43" s="482"/>
      <c r="EI43" s="454"/>
      <c r="EJ43" s="470"/>
      <c r="EK43" s="213"/>
      <c r="EL43" s="454" t="b">
        <f>IF(M43&gt;P43,"1",IF(M43&lt;P43,"0"))</f>
        <v>0</v>
      </c>
      <c r="EM43" s="454"/>
      <c r="EN43" s="454" t="b">
        <f>IF(M43&lt;P43,"1",IF(M43&gt;P43,"0"))</f>
        <v>0</v>
      </c>
      <c r="EO43" s="454"/>
      <c r="EP43" s="209"/>
      <c r="EQ43" s="472"/>
      <c r="ER43" s="470"/>
      <c r="ES43" s="472"/>
      <c r="ET43" s="470"/>
      <c r="EU43" s="213"/>
      <c r="EV43" s="454" t="b">
        <f>IF(X43&gt;AA43,"1",IF(X43&lt;AA43,"0"))</f>
        <v>0</v>
      </c>
      <c r="EW43" s="454"/>
      <c r="EX43" s="454" t="b">
        <f>IF(X43&lt;AA43,"1",IF(X43&gt;AA43,"0"))</f>
        <v>0</v>
      </c>
      <c r="EY43" s="454"/>
      <c r="EZ43" s="209"/>
      <c r="FA43" s="472"/>
      <c r="FB43" s="470"/>
      <c r="FC43" s="472"/>
      <c r="FD43" s="470"/>
      <c r="FE43" s="213"/>
      <c r="FF43" s="454" t="b">
        <f>IF(AI43&gt;AL43,"1",IF(AI43&lt;AL43,"0"))</f>
        <v>0</v>
      </c>
      <c r="FG43" s="454"/>
      <c r="FH43" s="454" t="b">
        <f>IF(AI43&lt;AL43,"1",IF(AI43&gt;AL43,"0"))</f>
        <v>0</v>
      </c>
      <c r="FI43" s="454"/>
      <c r="FJ43" s="209"/>
      <c r="FK43" s="472"/>
      <c r="FL43" s="470"/>
      <c r="FM43" s="472"/>
      <c r="FN43" s="470"/>
      <c r="FO43" s="213"/>
      <c r="FP43" s="454" t="b">
        <f>IF(AT43&gt;AW43,"1",IF(AT43&lt;AW43,"0"))</f>
        <v>0</v>
      </c>
      <c r="FQ43" s="454"/>
      <c r="FR43" s="454" t="b">
        <f>IF(AT43&lt;AW43,"1",IF(AT43&gt;AW43,"0"))</f>
        <v>0</v>
      </c>
      <c r="FS43" s="454"/>
      <c r="FT43" s="209"/>
      <c r="FU43" s="472"/>
      <c r="FV43" s="470"/>
      <c r="FW43" s="496"/>
      <c r="FX43" s="497"/>
      <c r="FY43" s="497"/>
      <c r="FZ43" s="497"/>
      <c r="GA43" s="497"/>
      <c r="GB43" s="497"/>
      <c r="GC43" s="497"/>
      <c r="GD43" s="497"/>
      <c r="GE43" s="497"/>
      <c r="GF43" s="498"/>
      <c r="GG43" s="472"/>
      <c r="GH43" s="470"/>
      <c r="GI43" s="183"/>
      <c r="GJ43" s="454" t="b">
        <f>IF(BP43&gt;BS43,"1",IF(BP43&lt;BS43,"0"))</f>
        <v>0</v>
      </c>
      <c r="GK43" s="454"/>
      <c r="GL43" s="454" t="b">
        <f>IF(BP43&lt;BS43,"1",IF(BP43&gt;BS43,"0"))</f>
        <v>0</v>
      </c>
      <c r="GM43" s="454"/>
      <c r="GN43" s="182"/>
      <c r="GO43" s="472"/>
      <c r="GP43" s="470"/>
      <c r="GQ43" s="472"/>
      <c r="GR43" s="454"/>
      <c r="GS43" s="471"/>
      <c r="GT43" s="471"/>
      <c r="GU43" s="454"/>
      <c r="GV43" s="470"/>
      <c r="GW43" s="472"/>
      <c r="GX43" s="454"/>
      <c r="GY43" s="471"/>
      <c r="GZ43" s="471"/>
      <c r="HA43" s="454"/>
      <c r="HB43" s="470"/>
      <c r="HC43" s="473"/>
      <c r="HD43" s="474"/>
      <c r="HE43" s="471"/>
      <c r="HF43" s="471"/>
      <c r="HG43" s="474"/>
      <c r="HH43" s="479"/>
      <c r="HI43" s="437"/>
      <c r="HJ43" s="437"/>
    </row>
    <row r="44" spans="2:218" ht="7.5" customHeight="1" x14ac:dyDescent="0.15">
      <c r="B44" s="523"/>
      <c r="C44" s="524"/>
      <c r="D44" s="524"/>
      <c r="E44" s="524"/>
      <c r="F44" s="524"/>
      <c r="G44" s="524"/>
      <c r="H44" s="524"/>
      <c r="I44" s="525"/>
      <c r="J44" s="621"/>
      <c r="K44" s="622"/>
      <c r="L44" s="622"/>
      <c r="M44" s="622"/>
      <c r="N44" s="622"/>
      <c r="O44" s="622"/>
      <c r="P44" s="622"/>
      <c r="Q44" s="622"/>
      <c r="R44" s="622"/>
      <c r="S44" s="622"/>
      <c r="T44" s="623"/>
      <c r="U44" s="621"/>
      <c r="V44" s="622"/>
      <c r="W44" s="622"/>
      <c r="X44" s="622"/>
      <c r="Y44" s="622"/>
      <c r="Z44" s="622"/>
      <c r="AA44" s="622"/>
      <c r="AB44" s="622"/>
      <c r="AC44" s="622"/>
      <c r="AD44" s="622"/>
      <c r="AE44" s="623"/>
      <c r="AF44" s="621"/>
      <c r="AG44" s="622"/>
      <c r="AH44" s="622"/>
      <c r="AI44" s="622"/>
      <c r="AJ44" s="622"/>
      <c r="AK44" s="622"/>
      <c r="AL44" s="622"/>
      <c r="AM44" s="622"/>
      <c r="AN44" s="622"/>
      <c r="AO44" s="622"/>
      <c r="AP44" s="623"/>
      <c r="AQ44" s="473"/>
      <c r="AR44" s="479"/>
      <c r="AS44" s="254"/>
      <c r="AT44" s="474"/>
      <c r="AU44" s="474"/>
      <c r="AV44" s="468"/>
      <c r="AW44" s="474"/>
      <c r="AX44" s="474"/>
      <c r="AY44" s="251"/>
      <c r="AZ44" s="473"/>
      <c r="BA44" s="479"/>
      <c r="BB44" s="621"/>
      <c r="BC44" s="622"/>
      <c r="BD44" s="622"/>
      <c r="BE44" s="622"/>
      <c r="BF44" s="622"/>
      <c r="BG44" s="622"/>
      <c r="BH44" s="622"/>
      <c r="BI44" s="622"/>
      <c r="BJ44" s="622"/>
      <c r="BK44" s="622"/>
      <c r="BL44" s="623"/>
      <c r="BM44" s="473"/>
      <c r="BN44" s="479"/>
      <c r="BO44" s="254"/>
      <c r="BP44" s="524"/>
      <c r="BQ44" s="524"/>
      <c r="BR44" s="468"/>
      <c r="BS44" s="524"/>
      <c r="BT44" s="524"/>
      <c r="BU44" s="251"/>
      <c r="BV44" s="473"/>
      <c r="BW44" s="479"/>
      <c r="BX44" s="610"/>
      <c r="BY44" s="611"/>
      <c r="BZ44" s="611"/>
      <c r="CA44" s="611"/>
      <c r="CB44" s="611"/>
      <c r="CC44" s="612"/>
      <c r="CD44" s="610"/>
      <c r="CE44" s="611"/>
      <c r="CF44" s="611"/>
      <c r="CG44" s="611"/>
      <c r="CH44" s="611"/>
      <c r="CI44" s="612"/>
      <c r="CJ44" s="610"/>
      <c r="CK44" s="611"/>
      <c r="CL44" s="611"/>
      <c r="CM44" s="611"/>
      <c r="CN44" s="611"/>
      <c r="CO44" s="612"/>
      <c r="CP44" s="609"/>
      <c r="CQ44" s="609"/>
      <c r="EA44" s="480"/>
      <c r="EB44" s="481"/>
      <c r="EC44" s="481"/>
      <c r="ED44" s="481"/>
      <c r="EE44" s="481"/>
      <c r="EF44" s="481"/>
      <c r="EG44" s="481"/>
      <c r="EH44" s="482"/>
      <c r="EI44" s="454"/>
      <c r="EJ44" s="470"/>
      <c r="EK44" s="213"/>
      <c r="EL44" s="454"/>
      <c r="EM44" s="454"/>
      <c r="EN44" s="454"/>
      <c r="EO44" s="454"/>
      <c r="EP44" s="209"/>
      <c r="EQ44" s="472"/>
      <c r="ER44" s="470"/>
      <c r="ES44" s="472"/>
      <c r="ET44" s="470"/>
      <c r="EU44" s="213"/>
      <c r="EV44" s="454"/>
      <c r="EW44" s="454"/>
      <c r="EX44" s="454"/>
      <c r="EY44" s="454"/>
      <c r="EZ44" s="209"/>
      <c r="FA44" s="472"/>
      <c r="FB44" s="470"/>
      <c r="FC44" s="472"/>
      <c r="FD44" s="470"/>
      <c r="FE44" s="213"/>
      <c r="FF44" s="454"/>
      <c r="FG44" s="454"/>
      <c r="FH44" s="454"/>
      <c r="FI44" s="454"/>
      <c r="FJ44" s="209"/>
      <c r="FK44" s="472"/>
      <c r="FL44" s="470"/>
      <c r="FM44" s="472"/>
      <c r="FN44" s="470"/>
      <c r="FO44" s="213"/>
      <c r="FP44" s="454"/>
      <c r="FQ44" s="454"/>
      <c r="FR44" s="454"/>
      <c r="FS44" s="454"/>
      <c r="FT44" s="209"/>
      <c r="FU44" s="472"/>
      <c r="FV44" s="470"/>
      <c r="FW44" s="496"/>
      <c r="FX44" s="497"/>
      <c r="FY44" s="497"/>
      <c r="FZ44" s="497"/>
      <c r="GA44" s="497"/>
      <c r="GB44" s="497"/>
      <c r="GC44" s="497"/>
      <c r="GD44" s="497"/>
      <c r="GE44" s="497"/>
      <c r="GF44" s="498"/>
      <c r="GG44" s="472"/>
      <c r="GH44" s="470"/>
      <c r="GI44" s="183"/>
      <c r="GJ44" s="454"/>
      <c r="GK44" s="454"/>
      <c r="GL44" s="454"/>
      <c r="GM44" s="454"/>
      <c r="GN44" s="182"/>
      <c r="GO44" s="472"/>
      <c r="GP44" s="470"/>
      <c r="GQ44" s="180"/>
      <c r="GV44" s="177"/>
      <c r="GW44" s="180"/>
      <c r="HB44" s="177"/>
      <c r="HI44" s="437"/>
      <c r="HJ44" s="437"/>
    </row>
    <row r="45" spans="2:218" ht="7.5" customHeight="1" x14ac:dyDescent="0.15">
      <c r="B45" s="523"/>
      <c r="C45" s="524"/>
      <c r="D45" s="524"/>
      <c r="E45" s="524"/>
      <c r="F45" s="524"/>
      <c r="G45" s="524"/>
      <c r="H45" s="524"/>
      <c r="I45" s="525"/>
      <c r="J45" s="621"/>
      <c r="K45" s="622"/>
      <c r="L45" s="622"/>
      <c r="M45" s="622"/>
      <c r="N45" s="622"/>
      <c r="O45" s="622"/>
      <c r="P45" s="622"/>
      <c r="Q45" s="622"/>
      <c r="R45" s="622"/>
      <c r="S45" s="622"/>
      <c r="T45" s="623"/>
      <c r="U45" s="621"/>
      <c r="V45" s="622"/>
      <c r="W45" s="622"/>
      <c r="X45" s="622"/>
      <c r="Y45" s="622"/>
      <c r="Z45" s="622"/>
      <c r="AA45" s="622"/>
      <c r="AB45" s="622"/>
      <c r="AC45" s="622"/>
      <c r="AD45" s="622"/>
      <c r="AE45" s="623"/>
      <c r="AF45" s="621"/>
      <c r="AG45" s="622"/>
      <c r="AH45" s="622"/>
      <c r="AI45" s="622"/>
      <c r="AJ45" s="622"/>
      <c r="AK45" s="622"/>
      <c r="AL45" s="622"/>
      <c r="AM45" s="622"/>
      <c r="AN45" s="622"/>
      <c r="AO45" s="622"/>
      <c r="AP45" s="623"/>
      <c r="AQ45" s="473"/>
      <c r="AR45" s="479"/>
      <c r="AS45" s="254"/>
      <c r="AT45" s="474"/>
      <c r="AU45" s="474"/>
      <c r="AV45" s="468" t="s">
        <v>557</v>
      </c>
      <c r="AW45" s="474"/>
      <c r="AX45" s="474"/>
      <c r="AY45" s="251"/>
      <c r="AZ45" s="473"/>
      <c r="BA45" s="479"/>
      <c r="BB45" s="621"/>
      <c r="BC45" s="622"/>
      <c r="BD45" s="622"/>
      <c r="BE45" s="622"/>
      <c r="BF45" s="622"/>
      <c r="BG45" s="622"/>
      <c r="BH45" s="622"/>
      <c r="BI45" s="622"/>
      <c r="BJ45" s="622"/>
      <c r="BK45" s="622"/>
      <c r="BL45" s="623"/>
      <c r="BM45" s="473"/>
      <c r="BN45" s="479"/>
      <c r="BO45" s="254"/>
      <c r="BP45" s="524"/>
      <c r="BQ45" s="524"/>
      <c r="BR45" s="468" t="s">
        <v>557</v>
      </c>
      <c r="BS45" s="524"/>
      <c r="BT45" s="524"/>
      <c r="BU45" s="251"/>
      <c r="BV45" s="473"/>
      <c r="BW45" s="479"/>
      <c r="BX45" s="613"/>
      <c r="BY45" s="614"/>
      <c r="BZ45" s="614"/>
      <c r="CA45" s="614"/>
      <c r="CB45" s="614"/>
      <c r="CC45" s="615"/>
      <c r="CD45" s="613"/>
      <c r="CE45" s="614"/>
      <c r="CF45" s="614"/>
      <c r="CG45" s="614"/>
      <c r="CH45" s="614"/>
      <c r="CI45" s="615"/>
      <c r="CJ45" s="613"/>
      <c r="CK45" s="614"/>
      <c r="CL45" s="614"/>
      <c r="CM45" s="614"/>
      <c r="CN45" s="614"/>
      <c r="CO45" s="615"/>
      <c r="CP45" s="609"/>
      <c r="CQ45" s="609"/>
      <c r="EA45" s="480"/>
      <c r="EB45" s="481"/>
      <c r="EC45" s="481"/>
      <c r="ED45" s="481"/>
      <c r="EE45" s="481"/>
      <c r="EF45" s="481"/>
      <c r="EG45" s="481"/>
      <c r="EH45" s="482"/>
      <c r="EI45" s="454"/>
      <c r="EJ45" s="470"/>
      <c r="EK45" s="213"/>
      <c r="EL45" s="454" t="b">
        <f>IF(M45&gt;P45,"1",IF(M45&lt;P45,"0"))</f>
        <v>0</v>
      </c>
      <c r="EM45" s="454"/>
      <c r="EN45" s="454" t="b">
        <f>IF(M45&lt;P45,"1",IF(M45&gt;P45,"0"))</f>
        <v>0</v>
      </c>
      <c r="EO45" s="454"/>
      <c r="EP45" s="209"/>
      <c r="EQ45" s="472"/>
      <c r="ER45" s="470"/>
      <c r="ES45" s="472"/>
      <c r="ET45" s="470"/>
      <c r="EU45" s="213"/>
      <c r="EV45" s="454" t="b">
        <f>IF(X45&gt;AA45,"1",IF(X45&lt;AA45,"0"))</f>
        <v>0</v>
      </c>
      <c r="EW45" s="454"/>
      <c r="EX45" s="454" t="b">
        <f>IF(X45&lt;AA45,"1",IF(X45&gt;AA45,"0"))</f>
        <v>0</v>
      </c>
      <c r="EY45" s="454"/>
      <c r="EZ45" s="209"/>
      <c r="FA45" s="472"/>
      <c r="FB45" s="470"/>
      <c r="FC45" s="472"/>
      <c r="FD45" s="470"/>
      <c r="FE45" s="213"/>
      <c r="FF45" s="454" t="b">
        <f>IF(AI45&gt;AL45,"1",IF(AI45&lt;AL45,"0"))</f>
        <v>0</v>
      </c>
      <c r="FG45" s="454"/>
      <c r="FH45" s="454" t="b">
        <f>IF(AI45&lt;AL45,"1",IF(AI45&gt;AL45,"0"))</f>
        <v>0</v>
      </c>
      <c r="FI45" s="454"/>
      <c r="FJ45" s="209"/>
      <c r="FK45" s="472"/>
      <c r="FL45" s="470"/>
      <c r="FM45" s="472"/>
      <c r="FN45" s="470"/>
      <c r="FO45" s="213"/>
      <c r="FP45" s="454" t="b">
        <f>IF(AT45&gt;AW45,"1",IF(AT45&lt;AW45,"0"))</f>
        <v>0</v>
      </c>
      <c r="FQ45" s="454"/>
      <c r="FR45" s="454" t="b">
        <f>IF(AT45&lt;AW45,"1",IF(AT45&gt;AW45,"0"))</f>
        <v>0</v>
      </c>
      <c r="FS45" s="454"/>
      <c r="FT45" s="209"/>
      <c r="FU45" s="472"/>
      <c r="FV45" s="470"/>
      <c r="FW45" s="496"/>
      <c r="FX45" s="497"/>
      <c r="FY45" s="497"/>
      <c r="FZ45" s="497"/>
      <c r="GA45" s="497"/>
      <c r="GB45" s="497"/>
      <c r="GC45" s="497"/>
      <c r="GD45" s="497"/>
      <c r="GE45" s="497"/>
      <c r="GF45" s="498"/>
      <c r="GG45" s="472"/>
      <c r="GH45" s="470"/>
      <c r="GI45" s="183"/>
      <c r="GJ45" s="454" t="b">
        <f>IF(BP45&gt;BS45,"1",IF(BP45&lt;BS45,"0"))</f>
        <v>0</v>
      </c>
      <c r="GK45" s="454"/>
      <c r="GL45" s="454" t="b">
        <f>IF(BP45&lt;BS45,"1",IF(BP45&gt;BS45,"0"))</f>
        <v>0</v>
      </c>
      <c r="GM45" s="454"/>
      <c r="GN45" s="182"/>
      <c r="GO45" s="472"/>
      <c r="GP45" s="470"/>
      <c r="GQ45" s="180"/>
      <c r="GV45" s="177"/>
      <c r="GW45" s="180"/>
      <c r="HB45" s="177"/>
      <c r="HI45" s="437"/>
      <c r="HJ45" s="437"/>
    </row>
    <row r="46" spans="2:218" ht="7.5" customHeight="1" x14ac:dyDescent="0.15">
      <c r="B46" s="258"/>
      <c r="C46" s="255"/>
      <c r="D46" s="255"/>
      <c r="E46" s="255"/>
      <c r="F46" s="255"/>
      <c r="G46" s="255"/>
      <c r="H46" s="255"/>
      <c r="I46" s="256"/>
      <c r="J46" s="621"/>
      <c r="K46" s="622"/>
      <c r="L46" s="622"/>
      <c r="M46" s="622"/>
      <c r="N46" s="622"/>
      <c r="O46" s="622"/>
      <c r="P46" s="622"/>
      <c r="Q46" s="622"/>
      <c r="R46" s="622"/>
      <c r="S46" s="622"/>
      <c r="T46" s="623"/>
      <c r="U46" s="621"/>
      <c r="V46" s="622"/>
      <c r="W46" s="622"/>
      <c r="X46" s="622"/>
      <c r="Y46" s="622"/>
      <c r="Z46" s="622"/>
      <c r="AA46" s="622"/>
      <c r="AB46" s="622"/>
      <c r="AC46" s="622"/>
      <c r="AD46" s="622"/>
      <c r="AE46" s="623"/>
      <c r="AF46" s="621"/>
      <c r="AG46" s="622"/>
      <c r="AH46" s="622"/>
      <c r="AI46" s="622"/>
      <c r="AJ46" s="622"/>
      <c r="AK46" s="622"/>
      <c r="AL46" s="622"/>
      <c r="AM46" s="622"/>
      <c r="AN46" s="622"/>
      <c r="AO46" s="622"/>
      <c r="AP46" s="623"/>
      <c r="AQ46" s="254"/>
      <c r="AR46" s="172"/>
      <c r="AS46" s="259"/>
      <c r="AT46" s="474"/>
      <c r="AU46" s="474"/>
      <c r="AV46" s="468"/>
      <c r="AW46" s="474"/>
      <c r="AX46" s="474"/>
      <c r="AY46" s="260"/>
      <c r="AZ46" s="172"/>
      <c r="BA46" s="251"/>
      <c r="BB46" s="621"/>
      <c r="BC46" s="622"/>
      <c r="BD46" s="622"/>
      <c r="BE46" s="622"/>
      <c r="BF46" s="622"/>
      <c r="BG46" s="622"/>
      <c r="BH46" s="622"/>
      <c r="BI46" s="622"/>
      <c r="BJ46" s="622"/>
      <c r="BK46" s="622"/>
      <c r="BL46" s="623"/>
      <c r="BM46" s="254"/>
      <c r="BN46" s="172"/>
      <c r="BO46" s="259"/>
      <c r="BP46" s="524"/>
      <c r="BQ46" s="524"/>
      <c r="BR46" s="468"/>
      <c r="BS46" s="524"/>
      <c r="BT46" s="524"/>
      <c r="BU46" s="260"/>
      <c r="BV46" s="172"/>
      <c r="BW46" s="251"/>
      <c r="BX46" s="595"/>
      <c r="BY46" s="596"/>
      <c r="BZ46" s="596"/>
      <c r="CA46" s="596"/>
      <c r="CB46" s="596"/>
      <c r="CC46" s="597"/>
      <c r="CD46" s="601"/>
      <c r="CE46" s="602"/>
      <c r="CF46" s="602"/>
      <c r="CG46" s="602"/>
      <c r="CH46" s="602"/>
      <c r="CI46" s="603"/>
      <c r="CJ46" s="607"/>
      <c r="CK46" s="596"/>
      <c r="CL46" s="596"/>
      <c r="CM46" s="596"/>
      <c r="CN46" s="596"/>
      <c r="CO46" s="597"/>
      <c r="CP46" s="609"/>
      <c r="CQ46" s="609"/>
      <c r="EA46" s="198"/>
      <c r="EB46" s="178"/>
      <c r="EC46" s="178"/>
      <c r="ED46" s="178"/>
      <c r="EE46" s="178"/>
      <c r="EF46" s="178"/>
      <c r="EG46" s="178"/>
      <c r="EH46" s="179"/>
      <c r="EI46" s="208"/>
      <c r="EJ46" s="208"/>
      <c r="EK46" s="215"/>
      <c r="EL46" s="454"/>
      <c r="EM46" s="454"/>
      <c r="EN46" s="454"/>
      <c r="EO46" s="454"/>
      <c r="EP46" s="216"/>
      <c r="EQ46" s="208"/>
      <c r="ER46" s="209"/>
      <c r="ES46" s="213"/>
      <c r="ET46" s="208"/>
      <c r="EU46" s="215"/>
      <c r="EV46" s="454"/>
      <c r="EW46" s="454"/>
      <c r="EX46" s="454"/>
      <c r="EY46" s="454"/>
      <c r="EZ46" s="216"/>
      <c r="FA46" s="208"/>
      <c r="FB46" s="209"/>
      <c r="FC46" s="213"/>
      <c r="FD46" s="208"/>
      <c r="FE46" s="215"/>
      <c r="FF46" s="454"/>
      <c r="FG46" s="454"/>
      <c r="FH46" s="454"/>
      <c r="FI46" s="454"/>
      <c r="FJ46" s="216"/>
      <c r="FK46" s="208"/>
      <c r="FL46" s="209"/>
      <c r="FM46" s="213"/>
      <c r="FN46" s="208"/>
      <c r="FO46" s="215"/>
      <c r="FP46" s="454"/>
      <c r="FQ46" s="454"/>
      <c r="FR46" s="454"/>
      <c r="FS46" s="454"/>
      <c r="FT46" s="216"/>
      <c r="FU46" s="208"/>
      <c r="FV46" s="209"/>
      <c r="FW46" s="496"/>
      <c r="FX46" s="497"/>
      <c r="FY46" s="497"/>
      <c r="FZ46" s="497"/>
      <c r="GA46" s="497"/>
      <c r="GB46" s="497"/>
      <c r="GC46" s="497"/>
      <c r="GD46" s="497"/>
      <c r="GE46" s="497"/>
      <c r="GF46" s="498"/>
      <c r="GG46" s="183"/>
      <c r="GH46" s="181"/>
      <c r="GI46" s="199"/>
      <c r="GJ46" s="454"/>
      <c r="GK46" s="454"/>
      <c r="GL46" s="454"/>
      <c r="GM46" s="454"/>
      <c r="GN46" s="200"/>
      <c r="GO46" s="181"/>
      <c r="GP46" s="182"/>
      <c r="GQ46" s="455">
        <f>IF(GU42=0,GQ42,GQ42/GU42)</f>
        <v>0</v>
      </c>
      <c r="GR46" s="483"/>
      <c r="GS46" s="483"/>
      <c r="GT46" s="483"/>
      <c r="GU46" s="483"/>
      <c r="GV46" s="484"/>
      <c r="GW46" s="455" t="str">
        <f>HR18</f>
        <v>MAX</v>
      </c>
      <c r="GX46" s="483"/>
      <c r="GY46" s="483"/>
      <c r="GZ46" s="483"/>
      <c r="HA46" s="483"/>
      <c r="HB46" s="484"/>
      <c r="HC46" s="448" t="e">
        <f>HC42/HG42</f>
        <v>#DIV/0!</v>
      </c>
      <c r="HD46" s="449"/>
      <c r="HE46" s="449"/>
      <c r="HF46" s="449"/>
      <c r="HG46" s="449"/>
      <c r="HH46" s="450"/>
      <c r="HI46" s="437"/>
      <c r="HJ46" s="437"/>
    </row>
    <row r="47" spans="2:218" ht="7.5" customHeight="1" x14ac:dyDescent="0.15">
      <c r="B47" s="261"/>
      <c r="C47" s="262"/>
      <c r="D47" s="262"/>
      <c r="E47" s="262"/>
      <c r="F47" s="262"/>
      <c r="G47" s="262"/>
      <c r="H47" s="262"/>
      <c r="I47" s="263"/>
      <c r="J47" s="624"/>
      <c r="K47" s="625"/>
      <c r="L47" s="625"/>
      <c r="M47" s="625"/>
      <c r="N47" s="625"/>
      <c r="O47" s="625"/>
      <c r="P47" s="625"/>
      <c r="Q47" s="625"/>
      <c r="R47" s="625"/>
      <c r="S47" s="625"/>
      <c r="T47" s="626"/>
      <c r="U47" s="624"/>
      <c r="V47" s="625"/>
      <c r="W47" s="625"/>
      <c r="X47" s="625"/>
      <c r="Y47" s="625"/>
      <c r="Z47" s="625"/>
      <c r="AA47" s="625"/>
      <c r="AB47" s="625"/>
      <c r="AC47" s="625"/>
      <c r="AD47" s="625"/>
      <c r="AE47" s="626"/>
      <c r="AF47" s="624"/>
      <c r="AG47" s="625"/>
      <c r="AH47" s="625"/>
      <c r="AI47" s="625"/>
      <c r="AJ47" s="625"/>
      <c r="AK47" s="625"/>
      <c r="AL47" s="625"/>
      <c r="AM47" s="625"/>
      <c r="AN47" s="625"/>
      <c r="AO47" s="625"/>
      <c r="AP47" s="626"/>
      <c r="AQ47" s="259"/>
      <c r="AR47" s="264"/>
      <c r="AS47" s="264"/>
      <c r="AT47" s="264"/>
      <c r="AU47" s="264"/>
      <c r="AV47" s="264"/>
      <c r="AW47" s="264"/>
      <c r="AX47" s="264"/>
      <c r="AY47" s="264"/>
      <c r="AZ47" s="264"/>
      <c r="BA47" s="260"/>
      <c r="BB47" s="624"/>
      <c r="BC47" s="625"/>
      <c r="BD47" s="625"/>
      <c r="BE47" s="625"/>
      <c r="BF47" s="625"/>
      <c r="BG47" s="625"/>
      <c r="BH47" s="625"/>
      <c r="BI47" s="625"/>
      <c r="BJ47" s="625"/>
      <c r="BK47" s="625"/>
      <c r="BL47" s="626"/>
      <c r="BM47" s="259"/>
      <c r="BN47" s="264"/>
      <c r="BO47" s="264"/>
      <c r="BP47" s="264"/>
      <c r="BQ47" s="264"/>
      <c r="BR47" s="264"/>
      <c r="BS47" s="264"/>
      <c r="BT47" s="264"/>
      <c r="BU47" s="264"/>
      <c r="BV47" s="264"/>
      <c r="BW47" s="260"/>
      <c r="BX47" s="598"/>
      <c r="BY47" s="599"/>
      <c r="BZ47" s="599"/>
      <c r="CA47" s="599"/>
      <c r="CB47" s="599"/>
      <c r="CC47" s="600"/>
      <c r="CD47" s="604"/>
      <c r="CE47" s="605"/>
      <c r="CF47" s="605"/>
      <c r="CG47" s="605"/>
      <c r="CH47" s="605"/>
      <c r="CI47" s="606"/>
      <c r="CJ47" s="598"/>
      <c r="CK47" s="599"/>
      <c r="CL47" s="599"/>
      <c r="CM47" s="599"/>
      <c r="CN47" s="599"/>
      <c r="CO47" s="600"/>
      <c r="CP47" s="609"/>
      <c r="CQ47" s="609"/>
      <c r="EA47" s="204"/>
      <c r="EB47" s="205"/>
      <c r="EC47" s="205"/>
      <c r="ED47" s="205"/>
      <c r="EE47" s="205"/>
      <c r="EF47" s="205"/>
      <c r="EG47" s="205"/>
      <c r="EH47" s="206"/>
      <c r="EI47" s="217"/>
      <c r="EJ47" s="217"/>
      <c r="EK47" s="217"/>
      <c r="EL47" s="217"/>
      <c r="EM47" s="217"/>
      <c r="EN47" s="217"/>
      <c r="EO47" s="217"/>
      <c r="EP47" s="217"/>
      <c r="EQ47" s="217"/>
      <c r="ER47" s="216"/>
      <c r="ES47" s="215"/>
      <c r="ET47" s="217"/>
      <c r="EU47" s="217"/>
      <c r="EV47" s="217"/>
      <c r="EW47" s="217"/>
      <c r="EX47" s="217"/>
      <c r="EY47" s="217"/>
      <c r="EZ47" s="217"/>
      <c r="FA47" s="217"/>
      <c r="FB47" s="216"/>
      <c r="FC47" s="215"/>
      <c r="FD47" s="217"/>
      <c r="FE47" s="217"/>
      <c r="FF47" s="217"/>
      <c r="FG47" s="217"/>
      <c r="FH47" s="217"/>
      <c r="FI47" s="217"/>
      <c r="FJ47" s="217"/>
      <c r="FK47" s="217"/>
      <c r="FL47" s="216"/>
      <c r="FM47" s="215"/>
      <c r="FN47" s="217"/>
      <c r="FO47" s="217"/>
      <c r="FP47" s="217"/>
      <c r="FQ47" s="217"/>
      <c r="FR47" s="217"/>
      <c r="FS47" s="217"/>
      <c r="FT47" s="217"/>
      <c r="FU47" s="217"/>
      <c r="FV47" s="216"/>
      <c r="FW47" s="499"/>
      <c r="FX47" s="500"/>
      <c r="FY47" s="500"/>
      <c r="FZ47" s="500"/>
      <c r="GA47" s="500"/>
      <c r="GB47" s="500"/>
      <c r="GC47" s="500"/>
      <c r="GD47" s="500"/>
      <c r="GE47" s="500"/>
      <c r="GF47" s="501"/>
      <c r="GG47" s="199"/>
      <c r="GH47" s="207"/>
      <c r="GI47" s="207"/>
      <c r="GJ47" s="207"/>
      <c r="GK47" s="207"/>
      <c r="GL47" s="207"/>
      <c r="GM47" s="207"/>
      <c r="GN47" s="207"/>
      <c r="GO47" s="207"/>
      <c r="GP47" s="200"/>
      <c r="GQ47" s="485"/>
      <c r="GR47" s="486"/>
      <c r="GS47" s="486"/>
      <c r="GT47" s="486"/>
      <c r="GU47" s="486"/>
      <c r="GV47" s="487"/>
      <c r="GW47" s="485"/>
      <c r="GX47" s="486"/>
      <c r="GY47" s="486"/>
      <c r="GZ47" s="486"/>
      <c r="HA47" s="486"/>
      <c r="HB47" s="487"/>
      <c r="HC47" s="451"/>
      <c r="HD47" s="452"/>
      <c r="HE47" s="452"/>
      <c r="HF47" s="452"/>
      <c r="HG47" s="452"/>
      <c r="HH47" s="453"/>
      <c r="HI47" s="437"/>
      <c r="HJ47" s="437"/>
    </row>
    <row r="48" spans="2:218" ht="7.5" customHeight="1" x14ac:dyDescent="0.15">
      <c r="B48" s="616">
        <v>6</v>
      </c>
      <c r="C48" s="617"/>
      <c r="D48" s="252"/>
      <c r="E48" s="252"/>
      <c r="F48" s="252"/>
      <c r="G48" s="252"/>
      <c r="H48" s="252"/>
      <c r="I48" s="253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50"/>
      <c r="U48" s="618"/>
      <c r="V48" s="619"/>
      <c r="W48" s="619"/>
      <c r="X48" s="619"/>
      <c r="Y48" s="619"/>
      <c r="Z48" s="619"/>
      <c r="AA48" s="619"/>
      <c r="AB48" s="619"/>
      <c r="AC48" s="619"/>
      <c r="AD48" s="619"/>
      <c r="AE48" s="620"/>
      <c r="AF48" s="618"/>
      <c r="AG48" s="619"/>
      <c r="AH48" s="619"/>
      <c r="AI48" s="619"/>
      <c r="AJ48" s="619"/>
      <c r="AK48" s="619"/>
      <c r="AL48" s="619"/>
      <c r="AM48" s="619"/>
      <c r="AN48" s="619"/>
      <c r="AO48" s="619"/>
      <c r="AP48" s="620"/>
      <c r="AQ48" s="618"/>
      <c r="AR48" s="619"/>
      <c r="AS48" s="619"/>
      <c r="AT48" s="619"/>
      <c r="AU48" s="619"/>
      <c r="AV48" s="619"/>
      <c r="AW48" s="619"/>
      <c r="AX48" s="619"/>
      <c r="AY48" s="619"/>
      <c r="AZ48" s="619"/>
      <c r="BA48" s="620"/>
      <c r="BB48" s="257"/>
      <c r="BC48" s="249"/>
      <c r="BD48" s="249"/>
      <c r="BE48" s="249"/>
      <c r="BF48" s="249"/>
      <c r="BG48" s="249"/>
      <c r="BH48" s="249"/>
      <c r="BI48" s="249"/>
      <c r="BJ48" s="249"/>
      <c r="BK48" s="249"/>
      <c r="BL48" s="250"/>
      <c r="BM48" s="618"/>
      <c r="BN48" s="619"/>
      <c r="BO48" s="619"/>
      <c r="BP48" s="619"/>
      <c r="BQ48" s="619"/>
      <c r="BR48" s="619"/>
      <c r="BS48" s="619"/>
      <c r="BT48" s="619"/>
      <c r="BU48" s="619"/>
      <c r="BV48" s="619"/>
      <c r="BW48" s="620"/>
      <c r="BX48" s="627"/>
      <c r="BY48" s="628"/>
      <c r="BZ48" s="628"/>
      <c r="CA48" s="628"/>
      <c r="CB48" s="628"/>
      <c r="CC48" s="629"/>
      <c r="CD48" s="627"/>
      <c r="CE48" s="628"/>
      <c r="CF48" s="628"/>
      <c r="CG48" s="628"/>
      <c r="CH48" s="628"/>
      <c r="CI48" s="629"/>
      <c r="CJ48" s="627"/>
      <c r="CK48" s="628"/>
      <c r="CL48" s="628"/>
      <c r="CM48" s="628"/>
      <c r="CN48" s="628"/>
      <c r="CO48" s="629"/>
      <c r="CP48" s="609"/>
      <c r="CQ48" s="609"/>
      <c r="EA48" s="489">
        <v>4</v>
      </c>
      <c r="EB48" s="490"/>
      <c r="EC48" s="175"/>
      <c r="ED48" s="175"/>
      <c r="EE48" s="175"/>
      <c r="EF48" s="175"/>
      <c r="EG48" s="175"/>
      <c r="EH48" s="176"/>
      <c r="EI48" s="218"/>
      <c r="EJ48" s="218"/>
      <c r="EK48" s="218"/>
      <c r="EL48" s="218"/>
      <c r="EM48" s="218"/>
      <c r="EN48" s="218"/>
      <c r="EO48" s="218"/>
      <c r="EP48" s="218"/>
      <c r="EQ48" s="218"/>
      <c r="ER48" s="212"/>
      <c r="ES48" s="211"/>
      <c r="ET48" s="218"/>
      <c r="EU48" s="218"/>
      <c r="EV48" s="218"/>
      <c r="EW48" s="218"/>
      <c r="EX48" s="218"/>
      <c r="EY48" s="218"/>
      <c r="EZ48" s="218"/>
      <c r="FA48" s="218"/>
      <c r="FB48" s="212"/>
      <c r="FC48" s="211"/>
      <c r="FD48" s="218"/>
      <c r="FE48" s="218"/>
      <c r="FF48" s="218"/>
      <c r="FG48" s="218"/>
      <c r="FH48" s="218"/>
      <c r="FI48" s="218"/>
      <c r="FJ48" s="218"/>
      <c r="FK48" s="218"/>
      <c r="FL48" s="212"/>
      <c r="FM48" s="211"/>
      <c r="FN48" s="218"/>
      <c r="FO48" s="218"/>
      <c r="FP48" s="218"/>
      <c r="FQ48" s="218"/>
      <c r="FR48" s="218"/>
      <c r="FS48" s="218"/>
      <c r="FT48" s="218"/>
      <c r="FU48" s="218"/>
      <c r="FV48" s="212"/>
      <c r="FW48" s="211"/>
      <c r="FX48" s="218"/>
      <c r="FY48" s="218"/>
      <c r="FZ48" s="218"/>
      <c r="GA48" s="218"/>
      <c r="GB48" s="218"/>
      <c r="GC48" s="218"/>
      <c r="GD48" s="218"/>
      <c r="GE48" s="218"/>
      <c r="GF48" s="212"/>
      <c r="GG48" s="493"/>
      <c r="GH48" s="494"/>
      <c r="GI48" s="494"/>
      <c r="GJ48" s="494"/>
      <c r="GK48" s="494"/>
      <c r="GL48" s="494"/>
      <c r="GM48" s="494"/>
      <c r="GN48" s="494"/>
      <c r="GO48" s="494"/>
      <c r="GP48" s="495"/>
      <c r="GQ48" s="184">
        <f>COUNTIF(EI50,"=2")</f>
        <v>0</v>
      </c>
      <c r="GR48" s="185">
        <f>COUNTIF(ES50,"=2")</f>
        <v>0</v>
      </c>
      <c r="GS48" s="185">
        <f>COUNTIF(FC50,"=2")</f>
        <v>0</v>
      </c>
      <c r="GT48" s="173">
        <f>COUNTIF(FM50,"=2")</f>
        <v>0</v>
      </c>
      <c r="GU48" s="173">
        <f>COUNTIF(FW50,"=2")</f>
        <v>0</v>
      </c>
      <c r="GV48" s="174"/>
      <c r="GW48" s="186"/>
      <c r="GX48" s="173"/>
      <c r="GY48" s="173"/>
      <c r="GZ48" s="173"/>
      <c r="HA48" s="173"/>
      <c r="HB48" s="174"/>
      <c r="HC48" s="187">
        <f>SUM(M49:N54)</f>
        <v>0</v>
      </c>
      <c r="HD48" s="187">
        <f>SUM(X49:Y54)</f>
        <v>0</v>
      </c>
      <c r="HE48" s="187">
        <f>SUM(AI49:AJ54)</f>
        <v>0</v>
      </c>
      <c r="HF48">
        <f>SUM(AT49:AU54)</f>
        <v>0</v>
      </c>
      <c r="HG48">
        <f>SUM(BE49:BF54)</f>
        <v>0</v>
      </c>
      <c r="HI48" s="437" t="e">
        <f>HP31</f>
        <v>#DIV/0!</v>
      </c>
      <c r="HJ48" s="437"/>
    </row>
    <row r="49" spans="2:218" ht="7.5" customHeight="1" x14ac:dyDescent="0.15">
      <c r="B49" s="523"/>
      <c r="C49" s="524"/>
      <c r="D49" s="255"/>
      <c r="E49" s="255"/>
      <c r="F49" s="255"/>
      <c r="G49" s="255"/>
      <c r="H49" s="255"/>
      <c r="I49" s="256"/>
      <c r="J49" s="172"/>
      <c r="K49" s="172"/>
      <c r="L49" s="257"/>
      <c r="M49" s="474"/>
      <c r="N49" s="474"/>
      <c r="O49" s="468" t="s">
        <v>557</v>
      </c>
      <c r="P49" s="474"/>
      <c r="Q49" s="474"/>
      <c r="R49" s="250"/>
      <c r="S49" s="172"/>
      <c r="T49" s="251"/>
      <c r="U49" s="621"/>
      <c r="V49" s="622"/>
      <c r="W49" s="622"/>
      <c r="X49" s="622"/>
      <c r="Y49" s="622"/>
      <c r="Z49" s="622"/>
      <c r="AA49" s="622"/>
      <c r="AB49" s="622"/>
      <c r="AC49" s="622"/>
      <c r="AD49" s="622"/>
      <c r="AE49" s="623"/>
      <c r="AF49" s="621"/>
      <c r="AG49" s="622"/>
      <c r="AH49" s="622"/>
      <c r="AI49" s="622"/>
      <c r="AJ49" s="622"/>
      <c r="AK49" s="622"/>
      <c r="AL49" s="622"/>
      <c r="AM49" s="622"/>
      <c r="AN49" s="622"/>
      <c r="AO49" s="622"/>
      <c r="AP49" s="623"/>
      <c r="AQ49" s="621"/>
      <c r="AR49" s="622"/>
      <c r="AS49" s="622"/>
      <c r="AT49" s="622"/>
      <c r="AU49" s="622"/>
      <c r="AV49" s="622"/>
      <c r="AW49" s="622"/>
      <c r="AX49" s="622"/>
      <c r="AY49" s="622"/>
      <c r="AZ49" s="622"/>
      <c r="BA49" s="623"/>
      <c r="BB49" s="254"/>
      <c r="BC49" s="172"/>
      <c r="BD49" s="257"/>
      <c r="BE49" s="474"/>
      <c r="BF49" s="474"/>
      <c r="BG49" s="468" t="s">
        <v>557</v>
      </c>
      <c r="BH49" s="474"/>
      <c r="BI49" s="474"/>
      <c r="BJ49" s="250"/>
      <c r="BK49" s="172"/>
      <c r="BL49" s="251"/>
      <c r="BM49" s="621"/>
      <c r="BN49" s="622"/>
      <c r="BO49" s="622"/>
      <c r="BP49" s="622"/>
      <c r="BQ49" s="622"/>
      <c r="BR49" s="622"/>
      <c r="BS49" s="622"/>
      <c r="BT49" s="622"/>
      <c r="BU49" s="622"/>
      <c r="BV49" s="622"/>
      <c r="BW49" s="623"/>
      <c r="BX49" s="610"/>
      <c r="BY49" s="611"/>
      <c r="BZ49" s="611"/>
      <c r="CA49" s="611"/>
      <c r="CB49" s="611"/>
      <c r="CC49" s="612"/>
      <c r="CD49" s="610"/>
      <c r="CE49" s="611"/>
      <c r="CF49" s="611"/>
      <c r="CG49" s="611"/>
      <c r="CH49" s="611"/>
      <c r="CI49" s="612"/>
      <c r="CJ49" s="610"/>
      <c r="CK49" s="611"/>
      <c r="CL49" s="611"/>
      <c r="CM49" s="611"/>
      <c r="CN49" s="611"/>
      <c r="CO49" s="612"/>
      <c r="CP49" s="609"/>
      <c r="CQ49" s="609"/>
      <c r="EA49" s="491"/>
      <c r="EB49" s="492"/>
      <c r="EC49" s="178"/>
      <c r="ED49" s="178"/>
      <c r="EE49" s="178"/>
      <c r="EF49" s="178"/>
      <c r="EG49" s="178"/>
      <c r="EH49" s="179"/>
      <c r="EI49" s="208"/>
      <c r="EJ49" s="208"/>
      <c r="EK49" s="211"/>
      <c r="EL49" s="454" t="b">
        <f>IF(M49&gt;P49,"1",IF(M49&lt;P49,"0"))</f>
        <v>0</v>
      </c>
      <c r="EM49" s="454"/>
      <c r="EN49" s="454" t="b">
        <f>IF(M49&lt;P49,"1",IF(M49&gt;P49,"0"))</f>
        <v>0</v>
      </c>
      <c r="EO49" s="454"/>
      <c r="EP49" s="212"/>
      <c r="EQ49" s="208"/>
      <c r="ER49" s="209"/>
      <c r="ES49" s="213"/>
      <c r="ET49" s="208"/>
      <c r="EU49" s="211"/>
      <c r="EV49" s="454" t="b">
        <f>IF(X49&gt;AA49,"1",IF(X49&lt;AA49,"0"))</f>
        <v>0</v>
      </c>
      <c r="EW49" s="454"/>
      <c r="EX49" s="454" t="b">
        <f>IF(X49&lt;AA49,"1",IF(X49&gt;AA49,"0"))</f>
        <v>0</v>
      </c>
      <c r="EY49" s="454"/>
      <c r="EZ49" s="212"/>
      <c r="FA49" s="208"/>
      <c r="FB49" s="209"/>
      <c r="FC49" s="213"/>
      <c r="FD49" s="208"/>
      <c r="FE49" s="211"/>
      <c r="FF49" s="454" t="b">
        <f>IF(AI49&gt;AL49,"1",IF(AI49&lt;AL49,"0"))</f>
        <v>0</v>
      </c>
      <c r="FG49" s="454"/>
      <c r="FH49" s="454" t="b">
        <f>IF(AI49&lt;AL49,"1",IF(AI49&gt;AL49,"0"))</f>
        <v>0</v>
      </c>
      <c r="FI49" s="454"/>
      <c r="FJ49" s="212"/>
      <c r="FK49" s="208"/>
      <c r="FL49" s="209"/>
      <c r="FM49" s="213"/>
      <c r="FN49" s="208"/>
      <c r="FO49" s="211"/>
      <c r="FP49" s="454" t="b">
        <f>IF(AT49&gt;AW49,"1",IF(AT49&lt;AW49,"0"))</f>
        <v>0</v>
      </c>
      <c r="FQ49" s="454"/>
      <c r="FR49" s="454" t="b">
        <f>IF(AT49&lt;AW49,"1",IF(AT49&gt;AW49,"0"))</f>
        <v>0</v>
      </c>
      <c r="FS49" s="454"/>
      <c r="FT49" s="212"/>
      <c r="FU49" s="208"/>
      <c r="FV49" s="209"/>
      <c r="FW49" s="213"/>
      <c r="FX49" s="208"/>
      <c r="FY49" s="211"/>
      <c r="FZ49" s="454" t="b">
        <f>IF(BE49&gt;BH49,"1",IF(BE49&lt;BH49,"0"))</f>
        <v>0</v>
      </c>
      <c r="GA49" s="454"/>
      <c r="GB49" s="454" t="b">
        <f>IF(BE49&lt;BH49,"1",IF(BE49&gt;BH49,"0"))</f>
        <v>0</v>
      </c>
      <c r="GC49" s="454"/>
      <c r="GD49" s="212"/>
      <c r="GE49" s="208"/>
      <c r="GF49" s="209"/>
      <c r="GG49" s="496"/>
      <c r="GH49" s="497"/>
      <c r="GI49" s="497"/>
      <c r="GJ49" s="497"/>
      <c r="GK49" s="497"/>
      <c r="GL49" s="497"/>
      <c r="GM49" s="497"/>
      <c r="GN49" s="497"/>
      <c r="GO49" s="497"/>
      <c r="GP49" s="498"/>
      <c r="GQ49" s="180"/>
      <c r="GR49">
        <f>COUNTIF(EQ50,"=2")</f>
        <v>0</v>
      </c>
      <c r="GS49">
        <f>COUNTIF(FA50,"=2")</f>
        <v>0</v>
      </c>
      <c r="GT49" s="187">
        <f>COUNTIF(FK50,"=2")</f>
        <v>0</v>
      </c>
      <c r="GU49" s="187">
        <f>COUNTIF(FU50,"=2")</f>
        <v>0</v>
      </c>
      <c r="GV49" s="195">
        <f>COUNTIF(GE50,"=2")</f>
        <v>0</v>
      </c>
      <c r="GW49" s="180"/>
      <c r="HB49" s="177"/>
      <c r="HD49">
        <f>SUM(P49:Q54)</f>
        <v>0</v>
      </c>
      <c r="HE49">
        <f>SUM(AA49:AB54)</f>
        <v>0</v>
      </c>
      <c r="HF49" s="187">
        <f>SUM(AL49:AM54)</f>
        <v>0</v>
      </c>
      <c r="HG49" s="187">
        <f>SUM(AW49:AX54)</f>
        <v>0</v>
      </c>
      <c r="HH49" s="187">
        <f>SUM(BH49:BI54)</f>
        <v>0</v>
      </c>
      <c r="HI49" s="437"/>
      <c r="HJ49" s="437"/>
    </row>
    <row r="50" spans="2:218" ht="7.5" customHeight="1" x14ac:dyDescent="0.15">
      <c r="B50" s="523" t="s">
        <v>412</v>
      </c>
      <c r="C50" s="524"/>
      <c r="D50" s="524"/>
      <c r="E50" s="524"/>
      <c r="F50" s="524"/>
      <c r="G50" s="524"/>
      <c r="H50" s="524"/>
      <c r="I50" s="525"/>
      <c r="J50" s="474"/>
      <c r="K50" s="479"/>
      <c r="L50" s="254"/>
      <c r="M50" s="474"/>
      <c r="N50" s="474"/>
      <c r="O50" s="468"/>
      <c r="P50" s="474"/>
      <c r="Q50" s="474"/>
      <c r="R50" s="251"/>
      <c r="S50" s="473"/>
      <c r="T50" s="479"/>
      <c r="U50" s="621"/>
      <c r="V50" s="622"/>
      <c r="W50" s="622"/>
      <c r="X50" s="622"/>
      <c r="Y50" s="622"/>
      <c r="Z50" s="622"/>
      <c r="AA50" s="622"/>
      <c r="AB50" s="622"/>
      <c r="AC50" s="622"/>
      <c r="AD50" s="622"/>
      <c r="AE50" s="623"/>
      <c r="AF50" s="621"/>
      <c r="AG50" s="622"/>
      <c r="AH50" s="622"/>
      <c r="AI50" s="622"/>
      <c r="AJ50" s="622"/>
      <c r="AK50" s="622"/>
      <c r="AL50" s="622"/>
      <c r="AM50" s="622"/>
      <c r="AN50" s="622"/>
      <c r="AO50" s="622"/>
      <c r="AP50" s="623"/>
      <c r="AQ50" s="621"/>
      <c r="AR50" s="622"/>
      <c r="AS50" s="622"/>
      <c r="AT50" s="622"/>
      <c r="AU50" s="622"/>
      <c r="AV50" s="622"/>
      <c r="AW50" s="622"/>
      <c r="AX50" s="622"/>
      <c r="AY50" s="622"/>
      <c r="AZ50" s="622"/>
      <c r="BA50" s="623"/>
      <c r="BB50" s="473"/>
      <c r="BC50" s="479"/>
      <c r="BD50" s="254"/>
      <c r="BE50" s="474"/>
      <c r="BF50" s="474"/>
      <c r="BG50" s="468"/>
      <c r="BH50" s="474"/>
      <c r="BI50" s="474"/>
      <c r="BJ50" s="251"/>
      <c r="BK50" s="473"/>
      <c r="BL50" s="479"/>
      <c r="BM50" s="621"/>
      <c r="BN50" s="622"/>
      <c r="BO50" s="622"/>
      <c r="BP50" s="622"/>
      <c r="BQ50" s="622"/>
      <c r="BR50" s="622"/>
      <c r="BS50" s="622"/>
      <c r="BT50" s="622"/>
      <c r="BU50" s="622"/>
      <c r="BV50" s="622"/>
      <c r="BW50" s="623"/>
      <c r="BX50" s="473"/>
      <c r="BY50" s="474"/>
      <c r="BZ50" s="608"/>
      <c r="CA50" s="608"/>
      <c r="CB50" s="474"/>
      <c r="CC50" s="479"/>
      <c r="CD50" s="473"/>
      <c r="CE50" s="474"/>
      <c r="CF50" s="608"/>
      <c r="CG50" s="608"/>
      <c r="CH50" s="474"/>
      <c r="CI50" s="479"/>
      <c r="CJ50" s="473"/>
      <c r="CK50" s="474"/>
      <c r="CL50" s="608"/>
      <c r="CM50" s="608"/>
      <c r="CN50" s="474"/>
      <c r="CO50" s="479"/>
      <c r="CP50" s="609"/>
      <c r="CQ50" s="609"/>
      <c r="EA50" s="480" t="str">
        <f>B50</f>
        <v>ReverseA</v>
      </c>
      <c r="EB50" s="481"/>
      <c r="EC50" s="481"/>
      <c r="ED50" s="481"/>
      <c r="EE50" s="481"/>
      <c r="EF50" s="481"/>
      <c r="EG50" s="481"/>
      <c r="EH50" s="482"/>
      <c r="EI50" s="454">
        <f>EL49+EL51+EL53</f>
        <v>0</v>
      </c>
      <c r="EJ50" s="470"/>
      <c r="EK50" s="213"/>
      <c r="EL50" s="454"/>
      <c r="EM50" s="454"/>
      <c r="EN50" s="454"/>
      <c r="EO50" s="454"/>
      <c r="EP50" s="209"/>
      <c r="EQ50" s="472">
        <f>EN49+EN51+EN53</f>
        <v>0</v>
      </c>
      <c r="ER50" s="470"/>
      <c r="ES50" s="472">
        <f>EV49+EV51+EV53</f>
        <v>0</v>
      </c>
      <c r="ET50" s="470"/>
      <c r="EU50" s="213"/>
      <c r="EV50" s="454"/>
      <c r="EW50" s="454"/>
      <c r="EX50" s="454"/>
      <c r="EY50" s="454"/>
      <c r="EZ50" s="209"/>
      <c r="FA50" s="472">
        <f>EX49+EX51+EX53</f>
        <v>0</v>
      </c>
      <c r="FB50" s="470"/>
      <c r="FC50" s="472">
        <f>FF49+FF51+FF53</f>
        <v>0</v>
      </c>
      <c r="FD50" s="470"/>
      <c r="FE50" s="213"/>
      <c r="FF50" s="454"/>
      <c r="FG50" s="454"/>
      <c r="FH50" s="454"/>
      <c r="FI50" s="454"/>
      <c r="FJ50" s="209"/>
      <c r="FK50" s="472">
        <f>FH49+FH51+FH53</f>
        <v>0</v>
      </c>
      <c r="FL50" s="470"/>
      <c r="FM50" s="472">
        <f>FP49+FP51+FP53</f>
        <v>0</v>
      </c>
      <c r="FN50" s="470"/>
      <c r="FO50" s="213"/>
      <c r="FP50" s="454"/>
      <c r="FQ50" s="454"/>
      <c r="FR50" s="454"/>
      <c r="FS50" s="454"/>
      <c r="FT50" s="209"/>
      <c r="FU50" s="472">
        <f>FR49+FR51+FR53</f>
        <v>0</v>
      </c>
      <c r="FV50" s="470"/>
      <c r="FW50" s="472">
        <f>FZ49+FZ51+FZ53</f>
        <v>0</v>
      </c>
      <c r="FX50" s="470"/>
      <c r="FY50" s="213"/>
      <c r="FZ50" s="454"/>
      <c r="GA50" s="454"/>
      <c r="GB50" s="454"/>
      <c r="GC50" s="454"/>
      <c r="GD50" s="209"/>
      <c r="GE50" s="472">
        <f>GB49+GB51+GB53</f>
        <v>0</v>
      </c>
      <c r="GF50" s="470"/>
      <c r="GG50" s="496"/>
      <c r="GH50" s="497"/>
      <c r="GI50" s="497"/>
      <c r="GJ50" s="497"/>
      <c r="GK50" s="497"/>
      <c r="GL50" s="497"/>
      <c r="GM50" s="497"/>
      <c r="GN50" s="497"/>
      <c r="GO50" s="497"/>
      <c r="GP50" s="498"/>
      <c r="GQ50" s="472">
        <f>SUM(GQ48:GU48)</f>
        <v>0</v>
      </c>
      <c r="GR50" s="454"/>
      <c r="GS50" s="471"/>
      <c r="GT50" s="471"/>
      <c r="GU50" s="454">
        <f>SUM(GR49:GV49)</f>
        <v>0</v>
      </c>
      <c r="GV50" s="470"/>
      <c r="GW50" s="472">
        <f>SUM(EI50,ES50,FC50,FM50,FW50)</f>
        <v>0</v>
      </c>
      <c r="GX50" s="454"/>
      <c r="GY50" s="471"/>
      <c r="GZ50" s="471"/>
      <c r="HA50" s="454">
        <f>SUM(EQ50,FA50,FK50,FU50,GE50)</f>
        <v>0</v>
      </c>
      <c r="HB50" s="470"/>
      <c r="HC50" s="473">
        <f>SUM(HC48:HG48)</f>
        <v>0</v>
      </c>
      <c r="HD50" s="474"/>
      <c r="HE50" s="471"/>
      <c r="HF50" s="471"/>
      <c r="HG50" s="474">
        <f>SUM(HD49:HH49)</f>
        <v>0</v>
      </c>
      <c r="HH50" s="479"/>
      <c r="HI50" s="437"/>
      <c r="HJ50" s="437"/>
    </row>
    <row r="51" spans="2:218" ht="7.5" customHeight="1" x14ac:dyDescent="0.15">
      <c r="B51" s="523"/>
      <c r="C51" s="524"/>
      <c r="D51" s="524"/>
      <c r="E51" s="524"/>
      <c r="F51" s="524"/>
      <c r="G51" s="524"/>
      <c r="H51" s="524"/>
      <c r="I51" s="525"/>
      <c r="J51" s="474"/>
      <c r="K51" s="479"/>
      <c r="L51" s="254"/>
      <c r="M51" s="474"/>
      <c r="N51" s="474"/>
      <c r="O51" s="468" t="s">
        <v>557</v>
      </c>
      <c r="P51" s="474"/>
      <c r="Q51" s="474"/>
      <c r="R51" s="251"/>
      <c r="S51" s="473"/>
      <c r="T51" s="479"/>
      <c r="U51" s="621"/>
      <c r="V51" s="622"/>
      <c r="W51" s="622"/>
      <c r="X51" s="622"/>
      <c r="Y51" s="622"/>
      <c r="Z51" s="622"/>
      <c r="AA51" s="622"/>
      <c r="AB51" s="622"/>
      <c r="AC51" s="622"/>
      <c r="AD51" s="622"/>
      <c r="AE51" s="623"/>
      <c r="AF51" s="621"/>
      <c r="AG51" s="622"/>
      <c r="AH51" s="622"/>
      <c r="AI51" s="622"/>
      <c r="AJ51" s="622"/>
      <c r="AK51" s="622"/>
      <c r="AL51" s="622"/>
      <c r="AM51" s="622"/>
      <c r="AN51" s="622"/>
      <c r="AO51" s="622"/>
      <c r="AP51" s="623"/>
      <c r="AQ51" s="621"/>
      <c r="AR51" s="622"/>
      <c r="AS51" s="622"/>
      <c r="AT51" s="622"/>
      <c r="AU51" s="622"/>
      <c r="AV51" s="622"/>
      <c r="AW51" s="622"/>
      <c r="AX51" s="622"/>
      <c r="AY51" s="622"/>
      <c r="AZ51" s="622"/>
      <c r="BA51" s="623"/>
      <c r="BB51" s="473"/>
      <c r="BC51" s="479"/>
      <c r="BD51" s="254"/>
      <c r="BE51" s="474"/>
      <c r="BF51" s="474"/>
      <c r="BG51" s="468" t="s">
        <v>557</v>
      </c>
      <c r="BH51" s="474"/>
      <c r="BI51" s="474"/>
      <c r="BJ51" s="251"/>
      <c r="BK51" s="473"/>
      <c r="BL51" s="479"/>
      <c r="BM51" s="621"/>
      <c r="BN51" s="622"/>
      <c r="BO51" s="622"/>
      <c r="BP51" s="622"/>
      <c r="BQ51" s="622"/>
      <c r="BR51" s="622"/>
      <c r="BS51" s="622"/>
      <c r="BT51" s="622"/>
      <c r="BU51" s="622"/>
      <c r="BV51" s="622"/>
      <c r="BW51" s="623"/>
      <c r="BX51" s="473"/>
      <c r="BY51" s="474"/>
      <c r="BZ51" s="608"/>
      <c r="CA51" s="608"/>
      <c r="CB51" s="474"/>
      <c r="CC51" s="479"/>
      <c r="CD51" s="473"/>
      <c r="CE51" s="474"/>
      <c r="CF51" s="608"/>
      <c r="CG51" s="608"/>
      <c r="CH51" s="474"/>
      <c r="CI51" s="479"/>
      <c r="CJ51" s="473"/>
      <c r="CK51" s="474"/>
      <c r="CL51" s="608"/>
      <c r="CM51" s="608"/>
      <c r="CN51" s="474"/>
      <c r="CO51" s="479"/>
      <c r="CP51" s="609"/>
      <c r="CQ51" s="609"/>
      <c r="EA51" s="480"/>
      <c r="EB51" s="481"/>
      <c r="EC51" s="481"/>
      <c r="ED51" s="481"/>
      <c r="EE51" s="481"/>
      <c r="EF51" s="481"/>
      <c r="EG51" s="481"/>
      <c r="EH51" s="482"/>
      <c r="EI51" s="454"/>
      <c r="EJ51" s="470"/>
      <c r="EK51" s="213"/>
      <c r="EL51" s="454" t="b">
        <f>IF(M51&gt;P51,"1",IF(M51&lt;P51,"0"))</f>
        <v>0</v>
      </c>
      <c r="EM51" s="454"/>
      <c r="EN51" s="454" t="b">
        <f>IF(M51&lt;P51,"1",IF(M51&gt;P51,"0"))</f>
        <v>0</v>
      </c>
      <c r="EO51" s="454"/>
      <c r="EP51" s="209"/>
      <c r="EQ51" s="472"/>
      <c r="ER51" s="470"/>
      <c r="ES51" s="472"/>
      <c r="ET51" s="470"/>
      <c r="EU51" s="213"/>
      <c r="EV51" s="454" t="b">
        <f>IF(X51&gt;AA51,"1",IF(X51&lt;AA51,"0"))</f>
        <v>0</v>
      </c>
      <c r="EW51" s="454"/>
      <c r="EX51" s="454" t="b">
        <f>IF(X51&lt;AA51,"1",IF(X51&gt;AA51,"0"))</f>
        <v>0</v>
      </c>
      <c r="EY51" s="454"/>
      <c r="EZ51" s="209"/>
      <c r="FA51" s="472"/>
      <c r="FB51" s="470"/>
      <c r="FC51" s="472"/>
      <c r="FD51" s="470"/>
      <c r="FE51" s="213"/>
      <c r="FF51" s="454" t="b">
        <f>IF(AI51&gt;AL51,"1",IF(AI51&lt;AL51,"0"))</f>
        <v>0</v>
      </c>
      <c r="FG51" s="454"/>
      <c r="FH51" s="454" t="b">
        <f>IF(AI51&lt;AL51,"1",IF(AI51&gt;AL51,"0"))</f>
        <v>0</v>
      </c>
      <c r="FI51" s="454"/>
      <c r="FJ51" s="209"/>
      <c r="FK51" s="472"/>
      <c r="FL51" s="470"/>
      <c r="FM51" s="472"/>
      <c r="FN51" s="470"/>
      <c r="FO51" s="213"/>
      <c r="FP51" s="454" t="b">
        <f>IF(AT51&gt;AW51,"1",IF(AT51&lt;AW51,"0"))</f>
        <v>0</v>
      </c>
      <c r="FQ51" s="454"/>
      <c r="FR51" s="454" t="b">
        <f>IF(AT51&lt;AW51,"1",IF(AT51&gt;AW51,"0"))</f>
        <v>0</v>
      </c>
      <c r="FS51" s="454"/>
      <c r="FT51" s="209"/>
      <c r="FU51" s="472"/>
      <c r="FV51" s="470"/>
      <c r="FW51" s="472"/>
      <c r="FX51" s="470"/>
      <c r="FY51" s="213"/>
      <c r="FZ51" s="454" t="b">
        <f>IF(BE51&gt;BH51,"1",IF(BE51&lt;BH51,"0"))</f>
        <v>0</v>
      </c>
      <c r="GA51" s="454"/>
      <c r="GB51" s="454" t="b">
        <f>IF(BE51&lt;BH51,"1",IF(BE51&gt;BH51,"0"))</f>
        <v>0</v>
      </c>
      <c r="GC51" s="454"/>
      <c r="GD51" s="209"/>
      <c r="GE51" s="472"/>
      <c r="GF51" s="470"/>
      <c r="GG51" s="496"/>
      <c r="GH51" s="497"/>
      <c r="GI51" s="497"/>
      <c r="GJ51" s="497"/>
      <c r="GK51" s="497"/>
      <c r="GL51" s="497"/>
      <c r="GM51" s="497"/>
      <c r="GN51" s="497"/>
      <c r="GO51" s="497"/>
      <c r="GP51" s="498"/>
      <c r="GQ51" s="472"/>
      <c r="GR51" s="454"/>
      <c r="GS51" s="471"/>
      <c r="GT51" s="471"/>
      <c r="GU51" s="454"/>
      <c r="GV51" s="470"/>
      <c r="GW51" s="472"/>
      <c r="GX51" s="454"/>
      <c r="GY51" s="471"/>
      <c r="GZ51" s="471"/>
      <c r="HA51" s="454"/>
      <c r="HB51" s="470"/>
      <c r="HC51" s="473"/>
      <c r="HD51" s="474"/>
      <c r="HE51" s="471"/>
      <c r="HF51" s="471"/>
      <c r="HG51" s="474"/>
      <c r="HH51" s="479"/>
      <c r="HI51" s="437"/>
      <c r="HJ51" s="437"/>
    </row>
    <row r="52" spans="2:218" ht="7.5" customHeight="1" x14ac:dyDescent="0.15">
      <c r="B52" s="523"/>
      <c r="C52" s="524"/>
      <c r="D52" s="524"/>
      <c r="E52" s="524"/>
      <c r="F52" s="524"/>
      <c r="G52" s="524"/>
      <c r="H52" s="524"/>
      <c r="I52" s="525"/>
      <c r="J52" s="474"/>
      <c r="K52" s="479"/>
      <c r="L52" s="254"/>
      <c r="M52" s="474"/>
      <c r="N52" s="474"/>
      <c r="O52" s="468"/>
      <c r="P52" s="474"/>
      <c r="Q52" s="474"/>
      <c r="R52" s="251"/>
      <c r="S52" s="473"/>
      <c r="T52" s="479"/>
      <c r="U52" s="621"/>
      <c r="V52" s="622"/>
      <c r="W52" s="622"/>
      <c r="X52" s="622"/>
      <c r="Y52" s="622"/>
      <c r="Z52" s="622"/>
      <c r="AA52" s="622"/>
      <c r="AB52" s="622"/>
      <c r="AC52" s="622"/>
      <c r="AD52" s="622"/>
      <c r="AE52" s="623"/>
      <c r="AF52" s="621"/>
      <c r="AG52" s="622"/>
      <c r="AH52" s="622"/>
      <c r="AI52" s="622"/>
      <c r="AJ52" s="622"/>
      <c r="AK52" s="622"/>
      <c r="AL52" s="622"/>
      <c r="AM52" s="622"/>
      <c r="AN52" s="622"/>
      <c r="AO52" s="622"/>
      <c r="AP52" s="623"/>
      <c r="AQ52" s="621"/>
      <c r="AR52" s="622"/>
      <c r="AS52" s="622"/>
      <c r="AT52" s="622"/>
      <c r="AU52" s="622"/>
      <c r="AV52" s="622"/>
      <c r="AW52" s="622"/>
      <c r="AX52" s="622"/>
      <c r="AY52" s="622"/>
      <c r="AZ52" s="622"/>
      <c r="BA52" s="623"/>
      <c r="BB52" s="473"/>
      <c r="BC52" s="479"/>
      <c r="BD52" s="254"/>
      <c r="BE52" s="474"/>
      <c r="BF52" s="474"/>
      <c r="BG52" s="468"/>
      <c r="BH52" s="474"/>
      <c r="BI52" s="474"/>
      <c r="BJ52" s="251"/>
      <c r="BK52" s="473"/>
      <c r="BL52" s="479"/>
      <c r="BM52" s="621"/>
      <c r="BN52" s="622"/>
      <c r="BO52" s="622"/>
      <c r="BP52" s="622"/>
      <c r="BQ52" s="622"/>
      <c r="BR52" s="622"/>
      <c r="BS52" s="622"/>
      <c r="BT52" s="622"/>
      <c r="BU52" s="622"/>
      <c r="BV52" s="622"/>
      <c r="BW52" s="623"/>
      <c r="BX52" s="610"/>
      <c r="BY52" s="611"/>
      <c r="BZ52" s="611"/>
      <c r="CA52" s="611"/>
      <c r="CB52" s="611"/>
      <c r="CC52" s="612"/>
      <c r="CD52" s="610"/>
      <c r="CE52" s="611"/>
      <c r="CF52" s="611"/>
      <c r="CG52" s="611"/>
      <c r="CH52" s="611"/>
      <c r="CI52" s="612"/>
      <c r="CJ52" s="610"/>
      <c r="CK52" s="611"/>
      <c r="CL52" s="611"/>
      <c r="CM52" s="611"/>
      <c r="CN52" s="611"/>
      <c r="CO52" s="612"/>
      <c r="CP52" s="609"/>
      <c r="CQ52" s="609"/>
      <c r="EA52" s="480"/>
      <c r="EB52" s="481"/>
      <c r="EC52" s="481"/>
      <c r="ED52" s="481"/>
      <c r="EE52" s="481"/>
      <c r="EF52" s="481"/>
      <c r="EG52" s="481"/>
      <c r="EH52" s="482"/>
      <c r="EI52" s="454"/>
      <c r="EJ52" s="470"/>
      <c r="EK52" s="213"/>
      <c r="EL52" s="454"/>
      <c r="EM52" s="454"/>
      <c r="EN52" s="454"/>
      <c r="EO52" s="454"/>
      <c r="EP52" s="209"/>
      <c r="EQ52" s="472"/>
      <c r="ER52" s="470"/>
      <c r="ES52" s="472"/>
      <c r="ET52" s="470"/>
      <c r="EU52" s="213"/>
      <c r="EV52" s="454"/>
      <c r="EW52" s="454"/>
      <c r="EX52" s="454"/>
      <c r="EY52" s="454"/>
      <c r="EZ52" s="209"/>
      <c r="FA52" s="472"/>
      <c r="FB52" s="470"/>
      <c r="FC52" s="472"/>
      <c r="FD52" s="470"/>
      <c r="FE52" s="213"/>
      <c r="FF52" s="454"/>
      <c r="FG52" s="454"/>
      <c r="FH52" s="454"/>
      <c r="FI52" s="454"/>
      <c r="FJ52" s="209"/>
      <c r="FK52" s="472"/>
      <c r="FL52" s="470"/>
      <c r="FM52" s="472"/>
      <c r="FN52" s="470"/>
      <c r="FO52" s="213"/>
      <c r="FP52" s="454"/>
      <c r="FQ52" s="454"/>
      <c r="FR52" s="454"/>
      <c r="FS52" s="454"/>
      <c r="FT52" s="209"/>
      <c r="FU52" s="472"/>
      <c r="FV52" s="470"/>
      <c r="FW52" s="472"/>
      <c r="FX52" s="470"/>
      <c r="FY52" s="213"/>
      <c r="FZ52" s="454"/>
      <c r="GA52" s="454"/>
      <c r="GB52" s="454"/>
      <c r="GC52" s="454"/>
      <c r="GD52" s="209"/>
      <c r="GE52" s="472"/>
      <c r="GF52" s="470"/>
      <c r="GG52" s="496"/>
      <c r="GH52" s="497"/>
      <c r="GI52" s="497"/>
      <c r="GJ52" s="497"/>
      <c r="GK52" s="497"/>
      <c r="GL52" s="497"/>
      <c r="GM52" s="497"/>
      <c r="GN52" s="497"/>
      <c r="GO52" s="497"/>
      <c r="GP52" s="498"/>
      <c r="GQ52" s="180"/>
      <c r="GV52" s="177"/>
      <c r="GW52" s="180"/>
      <c r="HB52" s="177"/>
      <c r="HI52" s="437"/>
      <c r="HJ52" s="437"/>
    </row>
    <row r="53" spans="2:218" ht="7.5" customHeight="1" x14ac:dyDescent="0.15">
      <c r="B53" s="523"/>
      <c r="C53" s="524"/>
      <c r="D53" s="524"/>
      <c r="E53" s="524"/>
      <c r="F53" s="524"/>
      <c r="G53" s="524"/>
      <c r="H53" s="524"/>
      <c r="I53" s="525"/>
      <c r="J53" s="474"/>
      <c r="K53" s="479"/>
      <c r="L53" s="254"/>
      <c r="M53" s="474"/>
      <c r="N53" s="474"/>
      <c r="O53" s="468" t="s">
        <v>557</v>
      </c>
      <c r="P53" s="474"/>
      <c r="Q53" s="474"/>
      <c r="R53" s="251"/>
      <c r="S53" s="473"/>
      <c r="T53" s="479"/>
      <c r="U53" s="621"/>
      <c r="V53" s="622"/>
      <c r="W53" s="622"/>
      <c r="X53" s="622"/>
      <c r="Y53" s="622"/>
      <c r="Z53" s="622"/>
      <c r="AA53" s="622"/>
      <c r="AB53" s="622"/>
      <c r="AC53" s="622"/>
      <c r="AD53" s="622"/>
      <c r="AE53" s="623"/>
      <c r="AF53" s="621"/>
      <c r="AG53" s="622"/>
      <c r="AH53" s="622"/>
      <c r="AI53" s="622"/>
      <c r="AJ53" s="622"/>
      <c r="AK53" s="622"/>
      <c r="AL53" s="622"/>
      <c r="AM53" s="622"/>
      <c r="AN53" s="622"/>
      <c r="AO53" s="622"/>
      <c r="AP53" s="623"/>
      <c r="AQ53" s="621"/>
      <c r="AR53" s="622"/>
      <c r="AS53" s="622"/>
      <c r="AT53" s="622"/>
      <c r="AU53" s="622"/>
      <c r="AV53" s="622"/>
      <c r="AW53" s="622"/>
      <c r="AX53" s="622"/>
      <c r="AY53" s="622"/>
      <c r="AZ53" s="622"/>
      <c r="BA53" s="623"/>
      <c r="BB53" s="473"/>
      <c r="BC53" s="479"/>
      <c r="BD53" s="254"/>
      <c r="BE53" s="474"/>
      <c r="BF53" s="474"/>
      <c r="BG53" s="468" t="s">
        <v>557</v>
      </c>
      <c r="BH53" s="474"/>
      <c r="BI53" s="474"/>
      <c r="BJ53" s="251"/>
      <c r="BK53" s="473"/>
      <c r="BL53" s="479"/>
      <c r="BM53" s="621"/>
      <c r="BN53" s="622"/>
      <c r="BO53" s="622"/>
      <c r="BP53" s="622"/>
      <c r="BQ53" s="622"/>
      <c r="BR53" s="622"/>
      <c r="BS53" s="622"/>
      <c r="BT53" s="622"/>
      <c r="BU53" s="622"/>
      <c r="BV53" s="622"/>
      <c r="BW53" s="623"/>
      <c r="BX53" s="613"/>
      <c r="BY53" s="614"/>
      <c r="BZ53" s="614"/>
      <c r="CA53" s="614"/>
      <c r="CB53" s="614"/>
      <c r="CC53" s="615"/>
      <c r="CD53" s="613"/>
      <c r="CE53" s="614"/>
      <c r="CF53" s="614"/>
      <c r="CG53" s="614"/>
      <c r="CH53" s="614"/>
      <c r="CI53" s="615"/>
      <c r="CJ53" s="613"/>
      <c r="CK53" s="614"/>
      <c r="CL53" s="614"/>
      <c r="CM53" s="614"/>
      <c r="CN53" s="614"/>
      <c r="CO53" s="615"/>
      <c r="CP53" s="609"/>
      <c r="CQ53" s="609"/>
      <c r="EA53" s="480"/>
      <c r="EB53" s="481"/>
      <c r="EC53" s="481"/>
      <c r="ED53" s="481"/>
      <c r="EE53" s="481"/>
      <c r="EF53" s="481"/>
      <c r="EG53" s="481"/>
      <c r="EH53" s="482"/>
      <c r="EI53" s="454"/>
      <c r="EJ53" s="470"/>
      <c r="EK53" s="213"/>
      <c r="EL53" s="454" t="b">
        <f>IF(M53&gt;P53,"1",IF(M53&lt;P53,"0"))</f>
        <v>0</v>
      </c>
      <c r="EM53" s="454"/>
      <c r="EN53" s="454" t="b">
        <f>IF(M53&lt;P53,"1",IF(M53&gt;P53,"0"))</f>
        <v>0</v>
      </c>
      <c r="EO53" s="454"/>
      <c r="EP53" s="209"/>
      <c r="EQ53" s="472"/>
      <c r="ER53" s="470"/>
      <c r="ES53" s="472"/>
      <c r="ET53" s="470"/>
      <c r="EU53" s="213"/>
      <c r="EV53" s="454" t="b">
        <f>IF(X53&gt;AA53,"1",IF(X53&lt;AA53,"0"))</f>
        <v>0</v>
      </c>
      <c r="EW53" s="454"/>
      <c r="EX53" s="454" t="b">
        <f>IF(X53&lt;AA53,"1",IF(X53&gt;AA53,"0"))</f>
        <v>0</v>
      </c>
      <c r="EY53" s="454"/>
      <c r="EZ53" s="209"/>
      <c r="FA53" s="472"/>
      <c r="FB53" s="470"/>
      <c r="FC53" s="472"/>
      <c r="FD53" s="470"/>
      <c r="FE53" s="213"/>
      <c r="FF53" s="454" t="b">
        <f>IF(AI53&gt;AL53,"1",IF(AI53&lt;AL53,"0"))</f>
        <v>0</v>
      </c>
      <c r="FG53" s="454"/>
      <c r="FH53" s="454" t="b">
        <f>IF(AI53&lt;AL53,"1",IF(AI53&gt;AL53,"0"))</f>
        <v>0</v>
      </c>
      <c r="FI53" s="454"/>
      <c r="FJ53" s="209"/>
      <c r="FK53" s="472"/>
      <c r="FL53" s="470"/>
      <c r="FM53" s="472"/>
      <c r="FN53" s="470"/>
      <c r="FO53" s="213"/>
      <c r="FP53" s="454" t="b">
        <f>IF(AT53&gt;AW53,"1",IF(AT53&lt;AW53,"0"))</f>
        <v>0</v>
      </c>
      <c r="FQ53" s="454"/>
      <c r="FR53" s="454" t="b">
        <f>IF(AT53&lt;AW53,"1",IF(AT53&gt;AW53,"0"))</f>
        <v>0</v>
      </c>
      <c r="FS53" s="454"/>
      <c r="FT53" s="209"/>
      <c r="FU53" s="472"/>
      <c r="FV53" s="470"/>
      <c r="FW53" s="472"/>
      <c r="FX53" s="470"/>
      <c r="FY53" s="213"/>
      <c r="FZ53" s="454" t="b">
        <f>IF(BE53&gt;BH53,"1",IF(BE53&lt;BH53,"0"))</f>
        <v>0</v>
      </c>
      <c r="GA53" s="454"/>
      <c r="GB53" s="454" t="b">
        <f>IF(BE53&lt;BH53,"1",IF(BE53&gt;BH53,"0"))</f>
        <v>0</v>
      </c>
      <c r="GC53" s="454"/>
      <c r="GD53" s="209"/>
      <c r="GE53" s="472"/>
      <c r="GF53" s="470"/>
      <c r="GG53" s="496"/>
      <c r="GH53" s="497"/>
      <c r="GI53" s="497"/>
      <c r="GJ53" s="497"/>
      <c r="GK53" s="497"/>
      <c r="GL53" s="497"/>
      <c r="GM53" s="497"/>
      <c r="GN53" s="497"/>
      <c r="GO53" s="497"/>
      <c r="GP53" s="498"/>
      <c r="GQ53" s="180"/>
      <c r="GV53" s="177"/>
      <c r="GW53" s="180"/>
      <c r="HB53" s="177"/>
      <c r="HI53" s="437"/>
      <c r="HJ53" s="437"/>
    </row>
    <row r="54" spans="2:218" ht="7.5" customHeight="1" x14ac:dyDescent="0.15">
      <c r="B54" s="258"/>
      <c r="C54" s="255"/>
      <c r="D54" s="255"/>
      <c r="E54" s="255"/>
      <c r="F54" s="255"/>
      <c r="G54" s="255"/>
      <c r="H54" s="255"/>
      <c r="I54" s="256"/>
      <c r="J54" s="172"/>
      <c r="K54" s="172"/>
      <c r="L54" s="259"/>
      <c r="M54" s="474"/>
      <c r="N54" s="474"/>
      <c r="O54" s="468"/>
      <c r="P54" s="474"/>
      <c r="Q54" s="474"/>
      <c r="R54" s="260"/>
      <c r="S54" s="172"/>
      <c r="T54" s="251"/>
      <c r="U54" s="621"/>
      <c r="V54" s="622"/>
      <c r="W54" s="622"/>
      <c r="X54" s="622"/>
      <c r="Y54" s="622"/>
      <c r="Z54" s="622"/>
      <c r="AA54" s="622"/>
      <c r="AB54" s="622"/>
      <c r="AC54" s="622"/>
      <c r="AD54" s="622"/>
      <c r="AE54" s="623"/>
      <c r="AF54" s="621"/>
      <c r="AG54" s="622"/>
      <c r="AH54" s="622"/>
      <c r="AI54" s="622"/>
      <c r="AJ54" s="622"/>
      <c r="AK54" s="622"/>
      <c r="AL54" s="622"/>
      <c r="AM54" s="622"/>
      <c r="AN54" s="622"/>
      <c r="AO54" s="622"/>
      <c r="AP54" s="623"/>
      <c r="AQ54" s="621"/>
      <c r="AR54" s="622"/>
      <c r="AS54" s="622"/>
      <c r="AT54" s="622"/>
      <c r="AU54" s="622"/>
      <c r="AV54" s="622"/>
      <c r="AW54" s="622"/>
      <c r="AX54" s="622"/>
      <c r="AY54" s="622"/>
      <c r="AZ54" s="622"/>
      <c r="BA54" s="623"/>
      <c r="BB54" s="254"/>
      <c r="BC54" s="172"/>
      <c r="BD54" s="259"/>
      <c r="BE54" s="474"/>
      <c r="BF54" s="474"/>
      <c r="BG54" s="468"/>
      <c r="BH54" s="474"/>
      <c r="BI54" s="474"/>
      <c r="BJ54" s="260"/>
      <c r="BK54" s="172"/>
      <c r="BL54" s="251"/>
      <c r="BM54" s="621"/>
      <c r="BN54" s="622"/>
      <c r="BO54" s="622"/>
      <c r="BP54" s="622"/>
      <c r="BQ54" s="622"/>
      <c r="BR54" s="622"/>
      <c r="BS54" s="622"/>
      <c r="BT54" s="622"/>
      <c r="BU54" s="622"/>
      <c r="BV54" s="622"/>
      <c r="BW54" s="623"/>
      <c r="BX54" s="595"/>
      <c r="BY54" s="596"/>
      <c r="BZ54" s="596"/>
      <c r="CA54" s="596"/>
      <c r="CB54" s="596"/>
      <c r="CC54" s="597"/>
      <c r="CD54" s="601"/>
      <c r="CE54" s="602"/>
      <c r="CF54" s="602"/>
      <c r="CG54" s="602"/>
      <c r="CH54" s="602"/>
      <c r="CI54" s="603"/>
      <c r="CJ54" s="607"/>
      <c r="CK54" s="596"/>
      <c r="CL54" s="596"/>
      <c r="CM54" s="596"/>
      <c r="CN54" s="596"/>
      <c r="CO54" s="597"/>
      <c r="CP54" s="609"/>
      <c r="CQ54" s="609"/>
      <c r="EA54" s="198"/>
      <c r="EB54" s="178"/>
      <c r="EC54" s="178"/>
      <c r="ED54" s="178"/>
      <c r="EE54" s="178"/>
      <c r="EF54" s="178"/>
      <c r="EG54" s="178"/>
      <c r="EH54" s="179"/>
      <c r="EI54" s="208"/>
      <c r="EJ54" s="208"/>
      <c r="EK54" s="215"/>
      <c r="EL54" s="454"/>
      <c r="EM54" s="454"/>
      <c r="EN54" s="454"/>
      <c r="EO54" s="454"/>
      <c r="EP54" s="216"/>
      <c r="EQ54" s="208"/>
      <c r="ER54" s="209"/>
      <c r="ES54" s="213"/>
      <c r="ET54" s="208"/>
      <c r="EU54" s="215"/>
      <c r="EV54" s="454"/>
      <c r="EW54" s="454"/>
      <c r="EX54" s="454"/>
      <c r="EY54" s="454"/>
      <c r="EZ54" s="216"/>
      <c r="FA54" s="208"/>
      <c r="FB54" s="209"/>
      <c r="FC54" s="213"/>
      <c r="FD54" s="208"/>
      <c r="FE54" s="215"/>
      <c r="FF54" s="454"/>
      <c r="FG54" s="454"/>
      <c r="FH54" s="454"/>
      <c r="FI54" s="454"/>
      <c r="FJ54" s="216"/>
      <c r="FK54" s="208"/>
      <c r="FL54" s="209"/>
      <c r="FM54" s="213"/>
      <c r="FN54" s="208"/>
      <c r="FO54" s="215"/>
      <c r="FP54" s="454"/>
      <c r="FQ54" s="454"/>
      <c r="FR54" s="454"/>
      <c r="FS54" s="454"/>
      <c r="FT54" s="216"/>
      <c r="FU54" s="208"/>
      <c r="FV54" s="209"/>
      <c r="FW54" s="213"/>
      <c r="FX54" s="208"/>
      <c r="FY54" s="215"/>
      <c r="FZ54" s="454"/>
      <c r="GA54" s="454"/>
      <c r="GB54" s="454"/>
      <c r="GC54" s="454"/>
      <c r="GD54" s="216"/>
      <c r="GE54" s="208"/>
      <c r="GF54" s="209"/>
      <c r="GG54" s="496"/>
      <c r="GH54" s="497"/>
      <c r="GI54" s="497"/>
      <c r="GJ54" s="497"/>
      <c r="GK54" s="497"/>
      <c r="GL54" s="497"/>
      <c r="GM54" s="497"/>
      <c r="GN54" s="497"/>
      <c r="GO54" s="497"/>
      <c r="GP54" s="498"/>
      <c r="GQ54" s="455">
        <f>IF(GU50=0,GQ50,GQ50/GU50)</f>
        <v>0</v>
      </c>
      <c r="GR54" s="483"/>
      <c r="GS54" s="483"/>
      <c r="GT54" s="483"/>
      <c r="GU54" s="483"/>
      <c r="GV54" s="484"/>
      <c r="GW54" s="455" t="str">
        <f>HR19</f>
        <v>MAX</v>
      </c>
      <c r="GX54" s="483"/>
      <c r="GY54" s="483"/>
      <c r="GZ54" s="483"/>
      <c r="HA54" s="483"/>
      <c r="HB54" s="484"/>
      <c r="HC54" s="448" t="e">
        <f>HC50/HG50</f>
        <v>#DIV/0!</v>
      </c>
      <c r="HD54" s="449"/>
      <c r="HE54" s="449"/>
      <c r="HF54" s="449"/>
      <c r="HG54" s="449"/>
      <c r="HH54" s="450"/>
      <c r="HI54" s="437"/>
      <c r="HJ54" s="437"/>
    </row>
    <row r="55" spans="2:218" ht="7.5" customHeight="1" x14ac:dyDescent="0.15">
      <c r="B55" s="261"/>
      <c r="C55" s="262"/>
      <c r="D55" s="262"/>
      <c r="E55" s="262"/>
      <c r="F55" s="262"/>
      <c r="G55" s="262"/>
      <c r="H55" s="262"/>
      <c r="I55" s="263"/>
      <c r="J55" s="264"/>
      <c r="K55" s="264"/>
      <c r="L55" s="264"/>
      <c r="M55" s="264"/>
      <c r="N55" s="264"/>
      <c r="O55" s="264"/>
      <c r="P55" s="264"/>
      <c r="Q55" s="264"/>
      <c r="R55" s="264"/>
      <c r="S55" s="264"/>
      <c r="T55" s="260"/>
      <c r="U55" s="624"/>
      <c r="V55" s="625"/>
      <c r="W55" s="625"/>
      <c r="X55" s="625"/>
      <c r="Y55" s="625"/>
      <c r="Z55" s="625"/>
      <c r="AA55" s="625"/>
      <c r="AB55" s="625"/>
      <c r="AC55" s="625"/>
      <c r="AD55" s="625"/>
      <c r="AE55" s="626"/>
      <c r="AF55" s="624"/>
      <c r="AG55" s="625"/>
      <c r="AH55" s="625"/>
      <c r="AI55" s="625"/>
      <c r="AJ55" s="625"/>
      <c r="AK55" s="625"/>
      <c r="AL55" s="625"/>
      <c r="AM55" s="625"/>
      <c r="AN55" s="625"/>
      <c r="AO55" s="625"/>
      <c r="AP55" s="626"/>
      <c r="AQ55" s="624"/>
      <c r="AR55" s="625"/>
      <c r="AS55" s="625"/>
      <c r="AT55" s="625"/>
      <c r="AU55" s="625"/>
      <c r="AV55" s="625"/>
      <c r="AW55" s="625"/>
      <c r="AX55" s="625"/>
      <c r="AY55" s="625"/>
      <c r="AZ55" s="625"/>
      <c r="BA55" s="626"/>
      <c r="BB55" s="259"/>
      <c r="BC55" s="264"/>
      <c r="BD55" s="264"/>
      <c r="BE55" s="264"/>
      <c r="BF55" s="264"/>
      <c r="BG55" s="264"/>
      <c r="BH55" s="264"/>
      <c r="BI55" s="264"/>
      <c r="BJ55" s="264"/>
      <c r="BK55" s="264"/>
      <c r="BL55" s="260"/>
      <c r="BM55" s="624"/>
      <c r="BN55" s="625"/>
      <c r="BO55" s="625"/>
      <c r="BP55" s="625"/>
      <c r="BQ55" s="625"/>
      <c r="BR55" s="625"/>
      <c r="BS55" s="625"/>
      <c r="BT55" s="625"/>
      <c r="BU55" s="625"/>
      <c r="BV55" s="625"/>
      <c r="BW55" s="626"/>
      <c r="BX55" s="598"/>
      <c r="BY55" s="599"/>
      <c r="BZ55" s="599"/>
      <c r="CA55" s="599"/>
      <c r="CB55" s="599"/>
      <c r="CC55" s="600"/>
      <c r="CD55" s="604"/>
      <c r="CE55" s="605"/>
      <c r="CF55" s="605"/>
      <c r="CG55" s="605"/>
      <c r="CH55" s="605"/>
      <c r="CI55" s="606"/>
      <c r="CJ55" s="598"/>
      <c r="CK55" s="599"/>
      <c r="CL55" s="599"/>
      <c r="CM55" s="599"/>
      <c r="CN55" s="599"/>
      <c r="CO55" s="600"/>
      <c r="CP55" s="609"/>
      <c r="CQ55" s="609"/>
      <c r="EA55" s="204"/>
      <c r="EB55" s="205"/>
      <c r="EC55" s="205"/>
      <c r="ED55" s="205"/>
      <c r="EE55" s="205"/>
      <c r="EF55" s="205"/>
      <c r="EG55" s="205"/>
      <c r="EH55" s="206"/>
      <c r="EI55" s="217"/>
      <c r="EJ55" s="217"/>
      <c r="EK55" s="217"/>
      <c r="EL55" s="217"/>
      <c r="EM55" s="217"/>
      <c r="EN55" s="217"/>
      <c r="EO55" s="217"/>
      <c r="EP55" s="217"/>
      <c r="EQ55" s="217"/>
      <c r="ER55" s="216"/>
      <c r="ES55" s="215"/>
      <c r="ET55" s="217"/>
      <c r="EU55" s="217"/>
      <c r="EV55" s="217"/>
      <c r="EW55" s="217"/>
      <c r="EX55" s="217"/>
      <c r="EY55" s="217"/>
      <c r="EZ55" s="217"/>
      <c r="FA55" s="217"/>
      <c r="FB55" s="216"/>
      <c r="FC55" s="215"/>
      <c r="FD55" s="217"/>
      <c r="FE55" s="217"/>
      <c r="FF55" s="217"/>
      <c r="FG55" s="217"/>
      <c r="FH55" s="217"/>
      <c r="FI55" s="217"/>
      <c r="FJ55" s="217"/>
      <c r="FK55" s="217"/>
      <c r="FL55" s="216"/>
      <c r="FM55" s="215"/>
      <c r="FN55" s="217"/>
      <c r="FO55" s="217"/>
      <c r="FP55" s="217"/>
      <c r="FQ55" s="217"/>
      <c r="FR55" s="217"/>
      <c r="FS55" s="217"/>
      <c r="FT55" s="217"/>
      <c r="FU55" s="217"/>
      <c r="FV55" s="216"/>
      <c r="FW55" s="215"/>
      <c r="FX55" s="217"/>
      <c r="FY55" s="217"/>
      <c r="FZ55" s="217"/>
      <c r="GA55" s="217"/>
      <c r="GB55" s="217"/>
      <c r="GC55" s="217"/>
      <c r="GD55" s="217"/>
      <c r="GE55" s="217"/>
      <c r="GF55" s="216"/>
      <c r="GG55" s="499"/>
      <c r="GH55" s="500"/>
      <c r="GI55" s="500"/>
      <c r="GJ55" s="500"/>
      <c r="GK55" s="500"/>
      <c r="GL55" s="500"/>
      <c r="GM55" s="500"/>
      <c r="GN55" s="500"/>
      <c r="GO55" s="500"/>
      <c r="GP55" s="501"/>
      <c r="GQ55" s="485"/>
      <c r="GR55" s="486"/>
      <c r="GS55" s="486"/>
      <c r="GT55" s="486"/>
      <c r="GU55" s="486"/>
      <c r="GV55" s="487"/>
      <c r="GW55" s="485"/>
      <c r="GX55" s="486"/>
      <c r="GY55" s="486"/>
      <c r="GZ55" s="486"/>
      <c r="HA55" s="486"/>
      <c r="HB55" s="487"/>
      <c r="HC55" s="451"/>
      <c r="HD55" s="452"/>
      <c r="HE55" s="452"/>
      <c r="HF55" s="452"/>
      <c r="HG55" s="452"/>
      <c r="HH55" s="453"/>
      <c r="HI55" s="437"/>
      <c r="HJ55" s="437"/>
    </row>
    <row r="56" spans="2:218" ht="38.25" customHeight="1" x14ac:dyDescent="0.15"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172"/>
      <c r="AN56" s="172"/>
      <c r="AO56" s="172"/>
      <c r="AP56" s="172"/>
      <c r="AQ56" s="172"/>
      <c r="AR56" s="172"/>
      <c r="AS56" s="172"/>
      <c r="AT56" s="172"/>
      <c r="AU56" s="172"/>
      <c r="AV56" s="172"/>
      <c r="AW56" s="172"/>
      <c r="AX56" s="172"/>
      <c r="AY56" s="172"/>
      <c r="AZ56" s="172"/>
      <c r="BA56" s="172"/>
      <c r="BB56" s="172"/>
      <c r="BC56" s="172"/>
      <c r="BD56" s="172"/>
      <c r="BE56" s="172"/>
      <c r="BF56" s="172"/>
      <c r="BG56" s="172"/>
      <c r="BH56" s="172"/>
      <c r="BI56" s="172"/>
      <c r="BJ56" s="172"/>
      <c r="BK56" s="172"/>
      <c r="BL56" s="172"/>
      <c r="BM56" s="172"/>
      <c r="BN56" s="172"/>
      <c r="BO56" s="172"/>
      <c r="BP56" s="172"/>
      <c r="BQ56" s="172"/>
      <c r="BR56" s="172"/>
      <c r="BS56" s="172"/>
      <c r="BT56" s="172"/>
      <c r="BU56" s="172"/>
      <c r="BV56" s="172"/>
      <c r="BW56" s="172"/>
      <c r="BX56" s="172"/>
      <c r="BY56" s="172"/>
      <c r="BZ56" s="172"/>
      <c r="CA56" s="172"/>
      <c r="CB56" s="172"/>
      <c r="CC56" s="172"/>
      <c r="CD56" s="172"/>
      <c r="CE56" s="172"/>
      <c r="CF56" s="172"/>
      <c r="CG56" s="172"/>
      <c r="CH56" s="172"/>
      <c r="CI56" s="172"/>
      <c r="CJ56" s="172"/>
      <c r="CK56" s="172"/>
      <c r="CL56" s="172"/>
      <c r="CM56" s="172"/>
      <c r="CN56" s="172"/>
      <c r="CO56" s="172"/>
      <c r="CP56" s="172"/>
      <c r="CQ56" s="172"/>
    </row>
    <row r="57" spans="2:218" ht="8.4499999999999993" customHeight="1" x14ac:dyDescent="0.15">
      <c r="B57" s="616" t="s">
        <v>806</v>
      </c>
      <c r="C57" s="617"/>
      <c r="D57" s="617"/>
      <c r="E57" s="617"/>
      <c r="F57" s="617"/>
      <c r="G57" s="617"/>
      <c r="H57" s="617"/>
      <c r="I57" s="638"/>
      <c r="J57" s="627">
        <f>B62</f>
        <v>7</v>
      </c>
      <c r="K57" s="628"/>
      <c r="L57" s="249"/>
      <c r="M57" s="249"/>
      <c r="N57" s="249"/>
      <c r="O57" s="249"/>
      <c r="P57" s="249"/>
      <c r="Q57" s="249"/>
      <c r="R57" s="249"/>
      <c r="S57" s="249"/>
      <c r="T57" s="250"/>
      <c r="U57" s="627">
        <f>B70</f>
        <v>8</v>
      </c>
      <c r="V57" s="628"/>
      <c r="W57" s="249"/>
      <c r="X57" s="249"/>
      <c r="Y57" s="249"/>
      <c r="Z57" s="249"/>
      <c r="AA57" s="249"/>
      <c r="AB57" s="249"/>
      <c r="AC57" s="249"/>
      <c r="AD57" s="249"/>
      <c r="AE57" s="250"/>
      <c r="AF57" s="627">
        <f>B78</f>
        <v>9</v>
      </c>
      <c r="AG57" s="628"/>
      <c r="AH57" s="249"/>
      <c r="AI57" s="249"/>
      <c r="AJ57" s="249"/>
      <c r="AK57" s="249"/>
      <c r="AL57" s="249"/>
      <c r="AM57" s="249"/>
      <c r="AN57" s="249"/>
      <c r="AO57" s="249"/>
      <c r="AP57" s="250"/>
      <c r="AQ57" s="627">
        <f>B86</f>
        <v>10</v>
      </c>
      <c r="AR57" s="628"/>
      <c r="AS57" s="249"/>
      <c r="AT57" s="249"/>
      <c r="AU57" s="249"/>
      <c r="AV57" s="249"/>
      <c r="AW57" s="249"/>
      <c r="AX57" s="249"/>
      <c r="AY57" s="249"/>
      <c r="AZ57" s="249"/>
      <c r="BA57" s="249"/>
      <c r="BB57" s="627">
        <f>B94</f>
        <v>11</v>
      </c>
      <c r="BC57" s="628"/>
      <c r="BD57" s="249"/>
      <c r="BE57" s="249"/>
      <c r="BF57" s="249"/>
      <c r="BG57" s="249"/>
      <c r="BH57" s="249"/>
      <c r="BI57" s="249"/>
      <c r="BJ57" s="249"/>
      <c r="BK57" s="249"/>
      <c r="BL57" s="250"/>
      <c r="BM57" s="636" t="s">
        <v>550</v>
      </c>
      <c r="BN57" s="636"/>
      <c r="BO57" s="636"/>
      <c r="BP57" s="636"/>
      <c r="BQ57" s="636"/>
      <c r="BR57" s="636"/>
      <c r="BS57" s="636" t="s">
        <v>551</v>
      </c>
      <c r="BT57" s="636"/>
      <c r="BU57" s="636"/>
      <c r="BV57" s="636"/>
      <c r="BW57" s="636"/>
      <c r="BX57" s="636"/>
      <c r="BY57" s="636" t="s">
        <v>552</v>
      </c>
      <c r="BZ57" s="636"/>
      <c r="CA57" s="636"/>
      <c r="CB57" s="636"/>
      <c r="CC57" s="636"/>
      <c r="CD57" s="636"/>
      <c r="CE57" s="637" t="s">
        <v>553</v>
      </c>
      <c r="CF57" s="637"/>
      <c r="DP57" s="441" t="s">
        <v>549</v>
      </c>
      <c r="DQ57" s="442"/>
      <c r="DR57" s="442"/>
      <c r="DS57" s="442"/>
      <c r="DT57" s="442"/>
      <c r="DU57" s="442"/>
      <c r="DV57" s="442"/>
      <c r="DW57" s="443"/>
      <c r="DX57" s="489">
        <v>1</v>
      </c>
      <c r="DY57" s="490"/>
      <c r="DZ57" s="175"/>
      <c r="EA57" s="175"/>
      <c r="EB57" s="175"/>
      <c r="EC57" s="175"/>
      <c r="ED57" s="175"/>
      <c r="EE57" s="175"/>
      <c r="EF57" s="175"/>
      <c r="EG57" s="176"/>
      <c r="EH57" s="489">
        <v>2</v>
      </c>
      <c r="EI57" s="490"/>
      <c r="EJ57" s="175"/>
      <c r="EK57" s="175"/>
      <c r="EL57" s="175"/>
      <c r="EM57" s="175"/>
      <c r="EN57" s="175"/>
      <c r="EO57" s="175"/>
      <c r="EP57" s="175"/>
      <c r="EQ57" s="176"/>
      <c r="ER57" s="489">
        <v>3</v>
      </c>
      <c r="ES57" s="490"/>
      <c r="ET57" s="175"/>
      <c r="EU57" s="175"/>
      <c r="EV57" s="175"/>
      <c r="EW57" s="175"/>
      <c r="EX57" s="175"/>
      <c r="EY57" s="175"/>
      <c r="EZ57" s="175"/>
      <c r="FA57" s="176"/>
      <c r="FB57" s="489">
        <v>4</v>
      </c>
      <c r="FC57" s="490"/>
      <c r="FD57" s="175"/>
      <c r="FE57" s="175"/>
      <c r="FF57" s="175"/>
      <c r="FG57" s="175"/>
      <c r="FH57" s="175"/>
      <c r="FI57" s="175"/>
      <c r="FJ57" s="175"/>
      <c r="FK57" s="176"/>
      <c r="FL57" s="489">
        <v>4</v>
      </c>
      <c r="FM57" s="490"/>
      <c r="FN57" s="175"/>
      <c r="FO57" s="175"/>
      <c r="FP57" s="175"/>
      <c r="FQ57" s="175"/>
      <c r="FR57" s="175"/>
      <c r="FS57" s="175"/>
      <c r="FT57" s="175"/>
      <c r="FU57" s="176"/>
      <c r="FV57" s="529" t="s">
        <v>550</v>
      </c>
      <c r="FW57" s="529"/>
      <c r="FX57" s="529"/>
      <c r="FY57" s="529"/>
      <c r="FZ57" s="529"/>
      <c r="GA57" s="529"/>
      <c r="GB57" s="529" t="s">
        <v>551</v>
      </c>
      <c r="GC57" s="529"/>
      <c r="GD57" s="529"/>
      <c r="GE57" s="529"/>
      <c r="GF57" s="529"/>
      <c r="GG57" s="529"/>
      <c r="GH57" s="529" t="s">
        <v>552</v>
      </c>
      <c r="GI57" s="529"/>
      <c r="GJ57" s="529"/>
      <c r="GK57" s="529"/>
      <c r="GL57" s="529"/>
      <c r="GM57" s="529"/>
      <c r="GN57" s="530" t="s">
        <v>553</v>
      </c>
      <c r="GO57" s="530"/>
    </row>
    <row r="58" spans="2:218" ht="8.4499999999999993" customHeight="1" x14ac:dyDescent="0.15">
      <c r="B58" s="523"/>
      <c r="C58" s="524"/>
      <c r="D58" s="524"/>
      <c r="E58" s="524"/>
      <c r="F58" s="524"/>
      <c r="G58" s="524"/>
      <c r="H58" s="524"/>
      <c r="I58" s="525"/>
      <c r="J58" s="610"/>
      <c r="K58" s="611"/>
      <c r="L58" s="172"/>
      <c r="M58" s="172"/>
      <c r="N58" s="172"/>
      <c r="O58" s="172"/>
      <c r="P58" s="172"/>
      <c r="Q58" s="172"/>
      <c r="R58" s="172"/>
      <c r="S58" s="172"/>
      <c r="T58" s="251"/>
      <c r="U58" s="610"/>
      <c r="V58" s="611"/>
      <c r="W58" s="172"/>
      <c r="X58" s="172"/>
      <c r="Y58" s="172"/>
      <c r="Z58" s="172"/>
      <c r="AA58" s="172"/>
      <c r="AB58" s="172"/>
      <c r="AC58" s="172"/>
      <c r="AD58" s="172"/>
      <c r="AE58" s="251"/>
      <c r="AF58" s="610"/>
      <c r="AG58" s="611"/>
      <c r="AH58" s="172"/>
      <c r="AI58" s="172"/>
      <c r="AJ58" s="172"/>
      <c r="AK58" s="172"/>
      <c r="AL58" s="172"/>
      <c r="AM58" s="172"/>
      <c r="AN58" s="172"/>
      <c r="AO58" s="172"/>
      <c r="AP58" s="251"/>
      <c r="AQ58" s="610"/>
      <c r="AR58" s="611"/>
      <c r="AS58" s="172"/>
      <c r="AT58" s="172"/>
      <c r="AU58" s="172"/>
      <c r="AV58" s="172"/>
      <c r="AW58" s="172"/>
      <c r="AX58" s="172"/>
      <c r="AY58" s="172"/>
      <c r="AZ58" s="172"/>
      <c r="BA58" s="172"/>
      <c r="BB58" s="610"/>
      <c r="BC58" s="611"/>
      <c r="BD58" s="172"/>
      <c r="BE58" s="172"/>
      <c r="BF58" s="172"/>
      <c r="BG58" s="172"/>
      <c r="BH58" s="172"/>
      <c r="BI58" s="172"/>
      <c r="BJ58" s="172"/>
      <c r="BK58" s="172"/>
      <c r="BL58" s="251"/>
      <c r="BM58" s="636"/>
      <c r="BN58" s="636"/>
      <c r="BO58" s="636"/>
      <c r="BP58" s="636"/>
      <c r="BQ58" s="636"/>
      <c r="BR58" s="636"/>
      <c r="BS58" s="636"/>
      <c r="BT58" s="636"/>
      <c r="BU58" s="636"/>
      <c r="BV58" s="636"/>
      <c r="BW58" s="636"/>
      <c r="BX58" s="636"/>
      <c r="BY58" s="636"/>
      <c r="BZ58" s="636"/>
      <c r="CA58" s="636"/>
      <c r="CB58" s="636"/>
      <c r="CC58" s="636"/>
      <c r="CD58" s="636"/>
      <c r="CE58" s="637"/>
      <c r="CF58" s="637"/>
      <c r="DP58" s="446"/>
      <c r="DQ58" s="444"/>
      <c r="DR58" s="444"/>
      <c r="DS58" s="444"/>
      <c r="DT58" s="444"/>
      <c r="DU58" s="444"/>
      <c r="DV58" s="444"/>
      <c r="DW58" s="447"/>
      <c r="DX58" s="491"/>
      <c r="DY58" s="492"/>
      <c r="DZ58" s="178"/>
      <c r="EA58" s="178"/>
      <c r="EB58" s="178"/>
      <c r="EC58" s="178"/>
      <c r="ED58" s="178"/>
      <c r="EE58" s="178"/>
      <c r="EF58" s="178"/>
      <c r="EG58" s="179"/>
      <c r="EH58" s="491"/>
      <c r="EI58" s="492"/>
      <c r="EJ58" s="178"/>
      <c r="EK58" s="178"/>
      <c r="EL58" s="178"/>
      <c r="EM58" s="178"/>
      <c r="EN58" s="178"/>
      <c r="EO58" s="178"/>
      <c r="EP58" s="178"/>
      <c r="EQ58" s="179"/>
      <c r="ER58" s="491"/>
      <c r="ES58" s="492"/>
      <c r="ET58" s="178"/>
      <c r="EU58" s="178"/>
      <c r="EV58" s="178"/>
      <c r="EW58" s="178"/>
      <c r="EX58" s="178"/>
      <c r="EY58" s="178"/>
      <c r="EZ58" s="178"/>
      <c r="FA58" s="179"/>
      <c r="FB58" s="491"/>
      <c r="FC58" s="492"/>
      <c r="FD58" s="178"/>
      <c r="FE58" s="178"/>
      <c r="FF58" s="178"/>
      <c r="FG58" s="178"/>
      <c r="FH58" s="178"/>
      <c r="FI58" s="178"/>
      <c r="FJ58" s="178"/>
      <c r="FK58" s="179"/>
      <c r="FL58" s="491"/>
      <c r="FM58" s="492"/>
      <c r="FN58" s="178"/>
      <c r="FO58" s="178"/>
      <c r="FP58" s="178"/>
      <c r="FQ58" s="178"/>
      <c r="FR58" s="178"/>
      <c r="FS58" s="178"/>
      <c r="FT58" s="178"/>
      <c r="FU58" s="179"/>
      <c r="FV58" s="529"/>
      <c r="FW58" s="529"/>
      <c r="FX58" s="529"/>
      <c r="FY58" s="529"/>
      <c r="FZ58" s="529"/>
      <c r="GA58" s="529"/>
      <c r="GB58" s="529"/>
      <c r="GC58" s="529"/>
      <c r="GD58" s="529"/>
      <c r="GE58" s="529"/>
      <c r="GF58" s="529"/>
      <c r="GG58" s="529"/>
      <c r="GH58" s="529"/>
      <c r="GI58" s="529"/>
      <c r="GJ58" s="529"/>
      <c r="GK58" s="529"/>
      <c r="GL58" s="529"/>
      <c r="GM58" s="529"/>
      <c r="GN58" s="530"/>
      <c r="GO58" s="530"/>
    </row>
    <row r="59" spans="2:218" ht="8.4499999999999993" customHeight="1" x14ac:dyDescent="0.15">
      <c r="B59" s="523"/>
      <c r="C59" s="524"/>
      <c r="D59" s="524"/>
      <c r="E59" s="524"/>
      <c r="F59" s="524"/>
      <c r="G59" s="524"/>
      <c r="H59" s="524"/>
      <c r="I59" s="525"/>
      <c r="J59" s="630" t="str">
        <f>B64</f>
        <v>浜っこK</v>
      </c>
      <c r="K59" s="631"/>
      <c r="L59" s="631"/>
      <c r="M59" s="631"/>
      <c r="N59" s="631"/>
      <c r="O59" s="631"/>
      <c r="P59" s="631"/>
      <c r="Q59" s="631"/>
      <c r="R59" s="631"/>
      <c r="S59" s="631"/>
      <c r="T59" s="632"/>
      <c r="U59" s="630" t="str">
        <f>B72</f>
        <v>プレシャスC</v>
      </c>
      <c r="V59" s="631"/>
      <c r="W59" s="631"/>
      <c r="X59" s="631"/>
      <c r="Y59" s="631"/>
      <c r="Z59" s="631"/>
      <c r="AA59" s="631"/>
      <c r="AB59" s="631"/>
      <c r="AC59" s="631"/>
      <c r="AD59" s="631"/>
      <c r="AE59" s="632"/>
      <c r="AF59" s="630" t="str">
        <f>B80</f>
        <v>浜っこH</v>
      </c>
      <c r="AG59" s="631"/>
      <c r="AH59" s="631"/>
      <c r="AI59" s="631"/>
      <c r="AJ59" s="631"/>
      <c r="AK59" s="631"/>
      <c r="AL59" s="631"/>
      <c r="AM59" s="631"/>
      <c r="AN59" s="631"/>
      <c r="AO59" s="631"/>
      <c r="AP59" s="632"/>
      <c r="AQ59" s="630" t="str">
        <f>B88</f>
        <v>NBヤング</v>
      </c>
      <c r="AR59" s="631"/>
      <c r="AS59" s="631"/>
      <c r="AT59" s="631"/>
      <c r="AU59" s="631"/>
      <c r="AV59" s="631"/>
      <c r="AW59" s="631"/>
      <c r="AX59" s="631"/>
      <c r="AY59" s="631"/>
      <c r="AZ59" s="631"/>
      <c r="BA59" s="632"/>
      <c r="BB59" s="630" t="str">
        <f>B96</f>
        <v>プレシャスD</v>
      </c>
      <c r="BC59" s="631"/>
      <c r="BD59" s="631"/>
      <c r="BE59" s="631"/>
      <c r="BF59" s="631"/>
      <c r="BG59" s="631"/>
      <c r="BH59" s="631"/>
      <c r="BI59" s="631"/>
      <c r="BJ59" s="631"/>
      <c r="BK59" s="631"/>
      <c r="BL59" s="632"/>
      <c r="BM59" s="636"/>
      <c r="BN59" s="636"/>
      <c r="BO59" s="636"/>
      <c r="BP59" s="636"/>
      <c r="BQ59" s="636"/>
      <c r="BR59" s="636"/>
      <c r="BS59" s="636"/>
      <c r="BT59" s="636"/>
      <c r="BU59" s="636"/>
      <c r="BV59" s="636"/>
      <c r="BW59" s="636"/>
      <c r="BX59" s="636"/>
      <c r="BY59" s="636"/>
      <c r="BZ59" s="636"/>
      <c r="CA59" s="636"/>
      <c r="CB59" s="636"/>
      <c r="CC59" s="636"/>
      <c r="CD59" s="636"/>
      <c r="CE59" s="637"/>
      <c r="CF59" s="637"/>
      <c r="DP59" s="446"/>
      <c r="DQ59" s="444"/>
      <c r="DR59" s="444"/>
      <c r="DS59" s="444"/>
      <c r="DT59" s="444"/>
      <c r="DU59" s="444"/>
      <c r="DV59" s="444"/>
      <c r="DW59" s="447"/>
      <c r="DX59" s="531" t="str">
        <f>DP64</f>
        <v>浜っこK</v>
      </c>
      <c r="DY59" s="532"/>
      <c r="DZ59" s="532"/>
      <c r="EA59" s="532"/>
      <c r="EB59" s="532"/>
      <c r="EC59" s="532"/>
      <c r="ED59" s="532"/>
      <c r="EE59" s="532"/>
      <c r="EF59" s="532"/>
      <c r="EG59" s="533"/>
      <c r="EH59" s="531" t="str">
        <f>DP72</f>
        <v>プレシャスC</v>
      </c>
      <c r="EI59" s="532"/>
      <c r="EJ59" s="532"/>
      <c r="EK59" s="532"/>
      <c r="EL59" s="532"/>
      <c r="EM59" s="532"/>
      <c r="EN59" s="532"/>
      <c r="EO59" s="532"/>
      <c r="EP59" s="532"/>
      <c r="EQ59" s="533"/>
      <c r="ER59" s="531" t="str">
        <f>DP80</f>
        <v>浜っこH</v>
      </c>
      <c r="ES59" s="532"/>
      <c r="ET59" s="532"/>
      <c r="EU59" s="532"/>
      <c r="EV59" s="532"/>
      <c r="EW59" s="532"/>
      <c r="EX59" s="532"/>
      <c r="EY59" s="532"/>
      <c r="EZ59" s="532"/>
      <c r="FA59" s="533"/>
      <c r="FB59" s="531">
        <f>DZ80</f>
        <v>0</v>
      </c>
      <c r="FC59" s="532"/>
      <c r="FD59" s="532"/>
      <c r="FE59" s="532"/>
      <c r="FF59" s="532"/>
      <c r="FG59" s="532"/>
      <c r="FH59" s="532"/>
      <c r="FI59" s="532"/>
      <c r="FJ59" s="532"/>
      <c r="FK59" s="533"/>
      <c r="FL59" s="531" t="str">
        <f>DP96</f>
        <v>プレシャスD</v>
      </c>
      <c r="FM59" s="532"/>
      <c r="FN59" s="532"/>
      <c r="FO59" s="532"/>
      <c r="FP59" s="532"/>
      <c r="FQ59" s="532"/>
      <c r="FR59" s="532"/>
      <c r="FS59" s="532"/>
      <c r="FT59" s="532"/>
      <c r="FU59" s="533"/>
      <c r="FV59" s="529"/>
      <c r="FW59" s="529"/>
      <c r="FX59" s="529"/>
      <c r="FY59" s="529"/>
      <c r="FZ59" s="529"/>
      <c r="GA59" s="529"/>
      <c r="GB59" s="529"/>
      <c r="GC59" s="529"/>
      <c r="GD59" s="529"/>
      <c r="GE59" s="529"/>
      <c r="GF59" s="529"/>
      <c r="GG59" s="529"/>
      <c r="GH59" s="529"/>
      <c r="GI59" s="529"/>
      <c r="GJ59" s="529"/>
      <c r="GK59" s="529"/>
      <c r="GL59" s="529"/>
      <c r="GM59" s="529"/>
      <c r="GN59" s="530"/>
      <c r="GO59" s="530"/>
    </row>
    <row r="60" spans="2:218" ht="8.4499999999999993" customHeight="1" x14ac:dyDescent="0.15">
      <c r="B60" s="523" t="s">
        <v>14</v>
      </c>
      <c r="C60" s="524"/>
      <c r="D60" s="524"/>
      <c r="E60" s="524"/>
      <c r="F60" s="524"/>
      <c r="G60" s="524"/>
      <c r="H60" s="524"/>
      <c r="I60" s="525"/>
      <c r="J60" s="630"/>
      <c r="K60" s="631"/>
      <c r="L60" s="631"/>
      <c r="M60" s="631"/>
      <c r="N60" s="631"/>
      <c r="O60" s="631"/>
      <c r="P60" s="631"/>
      <c r="Q60" s="631"/>
      <c r="R60" s="631"/>
      <c r="S60" s="631"/>
      <c r="T60" s="632"/>
      <c r="U60" s="630"/>
      <c r="V60" s="631"/>
      <c r="W60" s="631"/>
      <c r="X60" s="631"/>
      <c r="Y60" s="631"/>
      <c r="Z60" s="631"/>
      <c r="AA60" s="631"/>
      <c r="AB60" s="631"/>
      <c r="AC60" s="631"/>
      <c r="AD60" s="631"/>
      <c r="AE60" s="632"/>
      <c r="AF60" s="630"/>
      <c r="AG60" s="631"/>
      <c r="AH60" s="631"/>
      <c r="AI60" s="631"/>
      <c r="AJ60" s="631"/>
      <c r="AK60" s="631"/>
      <c r="AL60" s="631"/>
      <c r="AM60" s="631"/>
      <c r="AN60" s="631"/>
      <c r="AO60" s="631"/>
      <c r="AP60" s="632"/>
      <c r="AQ60" s="630"/>
      <c r="AR60" s="631"/>
      <c r="AS60" s="631"/>
      <c r="AT60" s="631"/>
      <c r="AU60" s="631"/>
      <c r="AV60" s="631"/>
      <c r="AW60" s="631"/>
      <c r="AX60" s="631"/>
      <c r="AY60" s="631"/>
      <c r="AZ60" s="631"/>
      <c r="BA60" s="632"/>
      <c r="BB60" s="630"/>
      <c r="BC60" s="631"/>
      <c r="BD60" s="631"/>
      <c r="BE60" s="631"/>
      <c r="BF60" s="631"/>
      <c r="BG60" s="631"/>
      <c r="BH60" s="631"/>
      <c r="BI60" s="631"/>
      <c r="BJ60" s="631"/>
      <c r="BK60" s="631"/>
      <c r="BL60" s="632"/>
      <c r="BM60" s="636"/>
      <c r="BN60" s="636"/>
      <c r="BO60" s="636"/>
      <c r="BP60" s="636"/>
      <c r="BQ60" s="636"/>
      <c r="BR60" s="636"/>
      <c r="BS60" s="636"/>
      <c r="BT60" s="636"/>
      <c r="BU60" s="636"/>
      <c r="BV60" s="636"/>
      <c r="BW60" s="636"/>
      <c r="BX60" s="636"/>
      <c r="BY60" s="636"/>
      <c r="BZ60" s="636"/>
      <c r="CA60" s="636"/>
      <c r="CB60" s="636"/>
      <c r="CC60" s="636"/>
      <c r="CD60" s="636"/>
      <c r="CE60" s="637"/>
      <c r="CF60" s="637"/>
      <c r="DP60" s="446" t="s">
        <v>554</v>
      </c>
      <c r="DQ60" s="444"/>
      <c r="DR60" s="444"/>
      <c r="DS60" s="444"/>
      <c r="DT60" s="444"/>
      <c r="DU60" s="444"/>
      <c r="DV60" s="444"/>
      <c r="DW60" s="447"/>
      <c r="DX60" s="531"/>
      <c r="DY60" s="532"/>
      <c r="DZ60" s="532"/>
      <c r="EA60" s="532"/>
      <c r="EB60" s="532"/>
      <c r="EC60" s="532"/>
      <c r="ED60" s="532"/>
      <c r="EE60" s="532"/>
      <c r="EF60" s="532"/>
      <c r="EG60" s="533"/>
      <c r="EH60" s="531"/>
      <c r="EI60" s="532"/>
      <c r="EJ60" s="532"/>
      <c r="EK60" s="532"/>
      <c r="EL60" s="532"/>
      <c r="EM60" s="532"/>
      <c r="EN60" s="532"/>
      <c r="EO60" s="532"/>
      <c r="EP60" s="532"/>
      <c r="EQ60" s="533"/>
      <c r="ER60" s="531"/>
      <c r="ES60" s="532"/>
      <c r="ET60" s="532"/>
      <c r="EU60" s="532"/>
      <c r="EV60" s="532"/>
      <c r="EW60" s="532"/>
      <c r="EX60" s="532"/>
      <c r="EY60" s="532"/>
      <c r="EZ60" s="532"/>
      <c r="FA60" s="533"/>
      <c r="FB60" s="531"/>
      <c r="FC60" s="532"/>
      <c r="FD60" s="532"/>
      <c r="FE60" s="532"/>
      <c r="FF60" s="532"/>
      <c r="FG60" s="532"/>
      <c r="FH60" s="532"/>
      <c r="FI60" s="532"/>
      <c r="FJ60" s="532"/>
      <c r="FK60" s="533"/>
      <c r="FL60" s="531"/>
      <c r="FM60" s="532"/>
      <c r="FN60" s="532"/>
      <c r="FO60" s="532"/>
      <c r="FP60" s="532"/>
      <c r="FQ60" s="532"/>
      <c r="FR60" s="532"/>
      <c r="FS60" s="532"/>
      <c r="FT60" s="532"/>
      <c r="FU60" s="533"/>
      <c r="FV60" s="529"/>
      <c r="FW60" s="529"/>
      <c r="FX60" s="529"/>
      <c r="FY60" s="529"/>
      <c r="FZ60" s="529"/>
      <c r="GA60" s="529"/>
      <c r="GB60" s="529"/>
      <c r="GC60" s="529"/>
      <c r="GD60" s="529"/>
      <c r="GE60" s="529"/>
      <c r="GF60" s="529"/>
      <c r="GG60" s="529"/>
      <c r="GH60" s="529"/>
      <c r="GI60" s="529"/>
      <c r="GJ60" s="529"/>
      <c r="GK60" s="529"/>
      <c r="GL60" s="529"/>
      <c r="GM60" s="529"/>
      <c r="GN60" s="530"/>
      <c r="GO60" s="530"/>
    </row>
    <row r="61" spans="2:218" ht="8.4499999999999993" customHeight="1" x14ac:dyDescent="0.15">
      <c r="B61" s="526"/>
      <c r="C61" s="527"/>
      <c r="D61" s="527"/>
      <c r="E61" s="527"/>
      <c r="F61" s="527"/>
      <c r="G61" s="527"/>
      <c r="H61" s="527"/>
      <c r="I61" s="528"/>
      <c r="J61" s="633"/>
      <c r="K61" s="634"/>
      <c r="L61" s="634"/>
      <c r="M61" s="634"/>
      <c r="N61" s="634"/>
      <c r="O61" s="634"/>
      <c r="P61" s="634"/>
      <c r="Q61" s="634"/>
      <c r="R61" s="634"/>
      <c r="S61" s="634"/>
      <c r="T61" s="635"/>
      <c r="U61" s="633"/>
      <c r="V61" s="634"/>
      <c r="W61" s="634"/>
      <c r="X61" s="634"/>
      <c r="Y61" s="634"/>
      <c r="Z61" s="634"/>
      <c r="AA61" s="634"/>
      <c r="AB61" s="634"/>
      <c r="AC61" s="634"/>
      <c r="AD61" s="634"/>
      <c r="AE61" s="635"/>
      <c r="AF61" s="633"/>
      <c r="AG61" s="634"/>
      <c r="AH61" s="634"/>
      <c r="AI61" s="634"/>
      <c r="AJ61" s="634"/>
      <c r="AK61" s="634"/>
      <c r="AL61" s="634"/>
      <c r="AM61" s="634"/>
      <c r="AN61" s="634"/>
      <c r="AO61" s="634"/>
      <c r="AP61" s="635"/>
      <c r="AQ61" s="633"/>
      <c r="AR61" s="634"/>
      <c r="AS61" s="634"/>
      <c r="AT61" s="634"/>
      <c r="AU61" s="634"/>
      <c r="AV61" s="634"/>
      <c r="AW61" s="634"/>
      <c r="AX61" s="634"/>
      <c r="AY61" s="634"/>
      <c r="AZ61" s="634"/>
      <c r="BA61" s="635"/>
      <c r="BB61" s="633"/>
      <c r="BC61" s="634"/>
      <c r="BD61" s="634"/>
      <c r="BE61" s="634"/>
      <c r="BF61" s="634"/>
      <c r="BG61" s="634"/>
      <c r="BH61" s="634"/>
      <c r="BI61" s="634"/>
      <c r="BJ61" s="634"/>
      <c r="BK61" s="634"/>
      <c r="BL61" s="635"/>
      <c r="BM61" s="636"/>
      <c r="BN61" s="636"/>
      <c r="BO61" s="636"/>
      <c r="BP61" s="636"/>
      <c r="BQ61" s="636"/>
      <c r="BR61" s="636"/>
      <c r="BS61" s="636"/>
      <c r="BT61" s="636"/>
      <c r="BU61" s="636"/>
      <c r="BV61" s="636"/>
      <c r="BW61" s="636"/>
      <c r="BX61" s="636"/>
      <c r="BY61" s="636"/>
      <c r="BZ61" s="636"/>
      <c r="CA61" s="636"/>
      <c r="CB61" s="636"/>
      <c r="CC61" s="636"/>
      <c r="CD61" s="636"/>
      <c r="CE61" s="637"/>
      <c r="CF61" s="637"/>
      <c r="DP61" s="438"/>
      <c r="DQ61" s="439"/>
      <c r="DR61" s="439"/>
      <c r="DS61" s="439"/>
      <c r="DT61" s="439"/>
      <c r="DU61" s="439"/>
      <c r="DV61" s="439"/>
      <c r="DW61" s="440"/>
      <c r="DX61" s="534"/>
      <c r="DY61" s="535"/>
      <c r="DZ61" s="535"/>
      <c r="EA61" s="535"/>
      <c r="EB61" s="535"/>
      <c r="EC61" s="535"/>
      <c r="ED61" s="535"/>
      <c r="EE61" s="535"/>
      <c r="EF61" s="535"/>
      <c r="EG61" s="536"/>
      <c r="EH61" s="534"/>
      <c r="EI61" s="535"/>
      <c r="EJ61" s="535"/>
      <c r="EK61" s="535"/>
      <c r="EL61" s="535"/>
      <c r="EM61" s="535"/>
      <c r="EN61" s="535"/>
      <c r="EO61" s="535"/>
      <c r="EP61" s="535"/>
      <c r="EQ61" s="536"/>
      <c r="ER61" s="534"/>
      <c r="ES61" s="535"/>
      <c r="ET61" s="535"/>
      <c r="EU61" s="535"/>
      <c r="EV61" s="535"/>
      <c r="EW61" s="535"/>
      <c r="EX61" s="535"/>
      <c r="EY61" s="535"/>
      <c r="EZ61" s="535"/>
      <c r="FA61" s="536"/>
      <c r="FB61" s="534"/>
      <c r="FC61" s="535"/>
      <c r="FD61" s="535"/>
      <c r="FE61" s="535"/>
      <c r="FF61" s="535"/>
      <c r="FG61" s="535"/>
      <c r="FH61" s="535"/>
      <c r="FI61" s="535"/>
      <c r="FJ61" s="535"/>
      <c r="FK61" s="536"/>
      <c r="FL61" s="534"/>
      <c r="FM61" s="535"/>
      <c r="FN61" s="535"/>
      <c r="FO61" s="535"/>
      <c r="FP61" s="535"/>
      <c r="FQ61" s="535"/>
      <c r="FR61" s="535"/>
      <c r="FS61" s="535"/>
      <c r="FT61" s="535"/>
      <c r="FU61" s="536"/>
      <c r="FV61" s="529"/>
      <c r="FW61" s="529"/>
      <c r="FX61" s="529"/>
      <c r="FY61" s="529"/>
      <c r="FZ61" s="529"/>
      <c r="GA61" s="529"/>
      <c r="GB61" s="529"/>
      <c r="GC61" s="529"/>
      <c r="GD61" s="529"/>
      <c r="GE61" s="529"/>
      <c r="GF61" s="529"/>
      <c r="GG61" s="529"/>
      <c r="GH61" s="529"/>
      <c r="GI61" s="529"/>
      <c r="GJ61" s="529"/>
      <c r="GK61" s="529"/>
      <c r="GL61" s="529"/>
      <c r="GM61" s="529"/>
      <c r="GN61" s="530"/>
      <c r="GO61" s="530"/>
    </row>
    <row r="62" spans="2:218" ht="8.4499999999999993" customHeight="1" x14ac:dyDescent="0.15">
      <c r="B62" s="616">
        <v>7</v>
      </c>
      <c r="C62" s="617"/>
      <c r="D62" s="252"/>
      <c r="E62" s="252"/>
      <c r="F62" s="252"/>
      <c r="G62" s="252"/>
      <c r="H62" s="252"/>
      <c r="I62" s="253"/>
      <c r="J62" s="618"/>
      <c r="K62" s="619"/>
      <c r="L62" s="619"/>
      <c r="M62" s="619"/>
      <c r="N62" s="619"/>
      <c r="O62" s="619"/>
      <c r="P62" s="619"/>
      <c r="Q62" s="619"/>
      <c r="R62" s="619"/>
      <c r="S62" s="619"/>
      <c r="T62" s="620"/>
      <c r="U62" s="172"/>
      <c r="V62" s="172"/>
      <c r="W62" s="172"/>
      <c r="X62" s="172"/>
      <c r="Y62" s="172"/>
      <c r="Z62" s="172"/>
      <c r="AA62" s="172"/>
      <c r="AB62" s="172"/>
      <c r="AC62" s="172"/>
      <c r="AD62" s="628" t="s">
        <v>604</v>
      </c>
      <c r="AE62" s="629"/>
      <c r="AF62" s="618"/>
      <c r="AG62" s="619"/>
      <c r="AH62" s="619"/>
      <c r="AI62" s="619"/>
      <c r="AJ62" s="619"/>
      <c r="AK62" s="619"/>
      <c r="AL62" s="619"/>
      <c r="AM62" s="619"/>
      <c r="AN62" s="619"/>
      <c r="AO62" s="619"/>
      <c r="AP62" s="620"/>
      <c r="AQ62" s="618"/>
      <c r="AR62" s="619"/>
      <c r="AS62" s="619"/>
      <c r="AT62" s="619"/>
      <c r="AU62" s="619"/>
      <c r="AV62" s="619"/>
      <c r="AW62" s="619"/>
      <c r="AX62" s="619"/>
      <c r="AY62" s="619"/>
      <c r="AZ62" s="619"/>
      <c r="BA62" s="620"/>
      <c r="BB62" s="254"/>
      <c r="BC62" s="172"/>
      <c r="BD62" s="172"/>
      <c r="BE62" s="172"/>
      <c r="BF62" s="172"/>
      <c r="BG62" s="172"/>
      <c r="BH62" s="172"/>
      <c r="BI62" s="172"/>
      <c r="BJ62" s="172"/>
      <c r="BK62" s="628" t="s">
        <v>605</v>
      </c>
      <c r="BL62" s="629"/>
      <c r="BM62" s="627"/>
      <c r="BN62" s="628"/>
      <c r="BO62" s="628"/>
      <c r="BP62" s="628"/>
      <c r="BQ62" s="628"/>
      <c r="BR62" s="629"/>
      <c r="BS62" s="627"/>
      <c r="BT62" s="628"/>
      <c r="BU62" s="628"/>
      <c r="BV62" s="628"/>
      <c r="BW62" s="628"/>
      <c r="BX62" s="629"/>
      <c r="BY62" s="627"/>
      <c r="BZ62" s="628"/>
      <c r="CA62" s="628"/>
      <c r="CB62" s="628"/>
      <c r="CC62" s="628"/>
      <c r="CD62" s="629"/>
      <c r="CE62" s="609"/>
      <c r="CF62" s="609"/>
      <c r="DP62" s="489">
        <v>1</v>
      </c>
      <c r="DQ62" s="490"/>
      <c r="DR62" s="175"/>
      <c r="DS62" s="175"/>
      <c r="DT62" s="175"/>
      <c r="DU62" s="175"/>
      <c r="DV62" s="175"/>
      <c r="DW62" s="176"/>
      <c r="DX62" s="493"/>
      <c r="DY62" s="494"/>
      <c r="DZ62" s="494"/>
      <c r="EA62" s="494"/>
      <c r="EB62" s="494"/>
      <c r="EC62" s="494"/>
      <c r="ED62" s="494"/>
      <c r="EE62" s="494"/>
      <c r="EF62" s="494"/>
      <c r="EG62" s="495"/>
      <c r="EH62" s="181"/>
      <c r="EI62" s="181"/>
      <c r="EJ62" s="181"/>
      <c r="EK62" s="181"/>
      <c r="EL62" s="181"/>
      <c r="EM62" s="181"/>
      <c r="EN62" s="181"/>
      <c r="EO62" s="181"/>
      <c r="EP62" s="181"/>
      <c r="EQ62" s="182"/>
      <c r="ER62" s="183"/>
      <c r="ES62" s="181"/>
      <c r="ET62" s="181"/>
      <c r="EU62" s="181"/>
      <c r="EV62" s="181"/>
      <c r="EW62" s="181"/>
      <c r="EX62" s="181"/>
      <c r="EY62" s="181"/>
      <c r="EZ62" s="181"/>
      <c r="FA62" s="182"/>
      <c r="FB62" s="183"/>
      <c r="FC62" s="181"/>
      <c r="FD62" s="181"/>
      <c r="FE62" s="181"/>
      <c r="FF62" s="181"/>
      <c r="FG62" s="181"/>
      <c r="FH62" s="181"/>
      <c r="FI62" s="181"/>
      <c r="FJ62" s="181"/>
      <c r="FK62" s="182"/>
      <c r="FL62" s="183"/>
      <c r="FM62" s="181"/>
      <c r="FN62" s="181"/>
      <c r="FO62" s="181"/>
      <c r="FP62" s="181"/>
      <c r="FQ62" s="181"/>
      <c r="FR62" s="181"/>
      <c r="FS62" s="181"/>
      <c r="FT62" s="181"/>
      <c r="FU62" s="182"/>
      <c r="FV62" s="184">
        <f>COUNTIF(EH64,"=2")</f>
        <v>0</v>
      </c>
      <c r="FW62" s="185">
        <f>COUNTIF(ER64,"=2")</f>
        <v>0</v>
      </c>
      <c r="FX62" s="185">
        <f>COUNTIF(FB64,"=2")</f>
        <v>0</v>
      </c>
      <c r="FY62" s="185">
        <f>COUNTIF(FL64,"=2")</f>
        <v>0</v>
      </c>
      <c r="FZ62" s="173"/>
      <c r="GA62" s="174"/>
      <c r="GB62" s="186"/>
      <c r="GC62" s="173"/>
      <c r="GD62" s="173"/>
      <c r="GE62" s="173"/>
      <c r="GF62" s="173"/>
      <c r="GG62" s="174"/>
      <c r="GH62" s="187">
        <f>SUM(X63:Y68)</f>
        <v>0</v>
      </c>
      <c r="GI62" s="187">
        <f>SUM(AI63:AJ68)</f>
        <v>0</v>
      </c>
      <c r="GJ62" s="187">
        <f>SUM(AT63:AU68)</f>
        <v>0</v>
      </c>
      <c r="GK62">
        <f>SUM(BE63:BF68)</f>
        <v>0</v>
      </c>
      <c r="GN62" s="437" t="e">
        <f>GU80</f>
        <v>#DIV/0!</v>
      </c>
      <c r="GO62" s="437"/>
      <c r="GS62" s="513" t="s">
        <v>550</v>
      </c>
      <c r="GT62" s="188">
        <f>FV68*1000</f>
        <v>0</v>
      </c>
      <c r="GU62" s="189">
        <f>RANK(GT62,GT62:GT66)</f>
        <v>1</v>
      </c>
      <c r="GV62" s="190"/>
      <c r="GW62" s="191"/>
      <c r="GX62" s="192"/>
    </row>
    <row r="63" spans="2:218" ht="8.4499999999999993" customHeight="1" x14ac:dyDescent="0.15">
      <c r="B63" s="523"/>
      <c r="C63" s="524"/>
      <c r="D63" s="255"/>
      <c r="E63" s="255"/>
      <c r="F63" s="255"/>
      <c r="G63" s="255"/>
      <c r="H63" s="255"/>
      <c r="I63" s="256"/>
      <c r="J63" s="621"/>
      <c r="K63" s="622"/>
      <c r="L63" s="622"/>
      <c r="M63" s="622"/>
      <c r="N63" s="622"/>
      <c r="O63" s="622"/>
      <c r="P63" s="622"/>
      <c r="Q63" s="622"/>
      <c r="R63" s="622"/>
      <c r="S63" s="622"/>
      <c r="T63" s="623"/>
      <c r="U63" s="172"/>
      <c r="V63" s="172"/>
      <c r="W63" s="257"/>
      <c r="X63" s="524"/>
      <c r="Y63" s="524"/>
      <c r="Z63" s="468" t="s">
        <v>557</v>
      </c>
      <c r="AA63" s="524"/>
      <c r="AB63" s="524"/>
      <c r="AC63" s="250"/>
      <c r="AD63" s="611"/>
      <c r="AE63" s="612"/>
      <c r="AF63" s="621"/>
      <c r="AG63" s="622"/>
      <c r="AH63" s="622"/>
      <c r="AI63" s="622"/>
      <c r="AJ63" s="622"/>
      <c r="AK63" s="622"/>
      <c r="AL63" s="622"/>
      <c r="AM63" s="622"/>
      <c r="AN63" s="622"/>
      <c r="AO63" s="622"/>
      <c r="AP63" s="623"/>
      <c r="AQ63" s="621"/>
      <c r="AR63" s="622"/>
      <c r="AS63" s="622"/>
      <c r="AT63" s="622"/>
      <c r="AU63" s="622"/>
      <c r="AV63" s="622"/>
      <c r="AW63" s="622"/>
      <c r="AX63" s="622"/>
      <c r="AY63" s="622"/>
      <c r="AZ63" s="622"/>
      <c r="BA63" s="623"/>
      <c r="BB63" s="254"/>
      <c r="BC63" s="172"/>
      <c r="BD63" s="257"/>
      <c r="BE63" s="524"/>
      <c r="BF63" s="524"/>
      <c r="BG63" s="468" t="s">
        <v>557</v>
      </c>
      <c r="BH63" s="524"/>
      <c r="BI63" s="524"/>
      <c r="BJ63" s="250"/>
      <c r="BK63" s="611"/>
      <c r="BL63" s="612"/>
      <c r="BM63" s="610"/>
      <c r="BN63" s="611"/>
      <c r="BO63" s="611"/>
      <c r="BP63" s="611"/>
      <c r="BQ63" s="611"/>
      <c r="BR63" s="612"/>
      <c r="BS63" s="610"/>
      <c r="BT63" s="611"/>
      <c r="BU63" s="611"/>
      <c r="BV63" s="611"/>
      <c r="BW63" s="611"/>
      <c r="BX63" s="612"/>
      <c r="BY63" s="610"/>
      <c r="BZ63" s="611"/>
      <c r="CA63" s="611"/>
      <c r="CB63" s="611"/>
      <c r="CC63" s="611"/>
      <c r="CD63" s="612"/>
      <c r="CE63" s="609"/>
      <c r="CF63" s="609"/>
      <c r="DP63" s="491"/>
      <c r="DQ63" s="492"/>
      <c r="DR63" s="178"/>
      <c r="DS63" s="178"/>
      <c r="DT63" s="178"/>
      <c r="DU63" s="178"/>
      <c r="DV63" s="178"/>
      <c r="DW63" s="179"/>
      <c r="DX63" s="496"/>
      <c r="DY63" s="497"/>
      <c r="DZ63" s="497"/>
      <c r="EA63" s="497"/>
      <c r="EB63" s="497"/>
      <c r="EC63" s="497"/>
      <c r="ED63" s="497"/>
      <c r="EE63" s="497"/>
      <c r="EF63" s="497"/>
      <c r="EG63" s="498"/>
      <c r="EH63" s="181"/>
      <c r="EI63" s="181"/>
      <c r="EJ63" s="193"/>
      <c r="EK63" s="454" t="b">
        <f>IF(X63&gt;AA63,"1",IF(X63&lt;AA63,"0"))</f>
        <v>0</v>
      </c>
      <c r="EL63" s="454"/>
      <c r="EM63" s="454" t="b">
        <f>IF(X63&lt;AA63,"1",IF(X63&gt;AA63,"0"))</f>
        <v>0</v>
      </c>
      <c r="EN63" s="454"/>
      <c r="EO63" s="194"/>
      <c r="EP63" s="181"/>
      <c r="EQ63" s="182"/>
      <c r="ER63" s="183"/>
      <c r="ES63" s="181"/>
      <c r="ET63" s="193"/>
      <c r="EU63" s="454" t="b">
        <f>IF(AI63&gt;AL63,"1",IF(AI63&lt;AL63,"0"))</f>
        <v>0</v>
      </c>
      <c r="EV63" s="454"/>
      <c r="EW63" s="454" t="b">
        <f>IF(AI63&lt;AL63,"1",IF(AI63&gt;AL63,"0"))</f>
        <v>0</v>
      </c>
      <c r="EX63" s="454"/>
      <c r="EY63" s="194"/>
      <c r="EZ63" s="181"/>
      <c r="FA63" s="182"/>
      <c r="FB63" s="183"/>
      <c r="FC63" s="181"/>
      <c r="FD63" s="193"/>
      <c r="FE63" s="454" t="b">
        <f>IF(AT63&gt;AW63,"1",IF(AT63&lt;AW63,"0"))</f>
        <v>0</v>
      </c>
      <c r="FF63" s="454"/>
      <c r="FG63" s="454" t="b">
        <f>IF(AT63&lt;AW63,"1",IF(AT63&gt;AW63,"0"))</f>
        <v>0</v>
      </c>
      <c r="FH63" s="454"/>
      <c r="FI63" s="194"/>
      <c r="FJ63" s="181"/>
      <c r="FK63" s="182"/>
      <c r="FL63" s="183"/>
      <c r="FM63" s="181"/>
      <c r="FN63" s="193"/>
      <c r="FO63" s="454" t="b">
        <f>IF(BE63&gt;BH63,"1",IF(BE63&lt;BH63,"0"))</f>
        <v>0</v>
      </c>
      <c r="FP63" s="454"/>
      <c r="FQ63" s="454" t="b">
        <f>IF(BE63&lt;BH63,"1",IF(BE63&gt;BH63,"0"))</f>
        <v>0</v>
      </c>
      <c r="FR63" s="454"/>
      <c r="FS63" s="194"/>
      <c r="FT63" s="181"/>
      <c r="FU63" s="182"/>
      <c r="FV63" s="180"/>
      <c r="FX63" s="187">
        <f>COUNTIF(EP64,"=2")</f>
        <v>0</v>
      </c>
      <c r="FY63" s="187">
        <f>COUNTIF(EZ64,"=2")</f>
        <v>0</v>
      </c>
      <c r="FZ63" s="187">
        <f>COUNTIF(FJ64,"=2")</f>
        <v>0</v>
      </c>
      <c r="GA63" s="195">
        <f>COUNTIF(FT64,"=2")</f>
        <v>0</v>
      </c>
      <c r="GB63" s="180"/>
      <c r="GG63" s="177"/>
      <c r="GJ63">
        <f>SUM(AA63:AB68)</f>
        <v>0</v>
      </c>
      <c r="GK63" s="187">
        <f>SUM(AL63:AM68)</f>
        <v>0</v>
      </c>
      <c r="GL63" s="187">
        <f>SUM(AW63:AX68)</f>
        <v>0</v>
      </c>
      <c r="GM63" s="187">
        <f>SUM(BH63:BI68)</f>
        <v>0</v>
      </c>
      <c r="GN63" s="437"/>
      <c r="GO63" s="437"/>
      <c r="GS63" s="513"/>
      <c r="GT63" s="188">
        <f>FV76*1000</f>
        <v>0</v>
      </c>
      <c r="GU63" s="189">
        <f>RANK(GT63,GT62:GT66)</f>
        <v>1</v>
      </c>
      <c r="GV63" s="190"/>
      <c r="GW63" s="191"/>
      <c r="GX63" s="192"/>
    </row>
    <row r="64" spans="2:218" ht="8.4499999999999993" customHeight="1" x14ac:dyDescent="0.15">
      <c r="B64" s="523" t="s">
        <v>268</v>
      </c>
      <c r="C64" s="524"/>
      <c r="D64" s="524"/>
      <c r="E64" s="524"/>
      <c r="F64" s="524"/>
      <c r="G64" s="524"/>
      <c r="H64" s="524"/>
      <c r="I64" s="525"/>
      <c r="J64" s="621"/>
      <c r="K64" s="622"/>
      <c r="L64" s="622"/>
      <c r="M64" s="622"/>
      <c r="N64" s="622"/>
      <c r="O64" s="622"/>
      <c r="P64" s="622"/>
      <c r="Q64" s="622"/>
      <c r="R64" s="622"/>
      <c r="S64" s="622"/>
      <c r="T64" s="623"/>
      <c r="U64" s="474"/>
      <c r="V64" s="479"/>
      <c r="W64" s="254"/>
      <c r="X64" s="524"/>
      <c r="Y64" s="524"/>
      <c r="Z64" s="444"/>
      <c r="AA64" s="524"/>
      <c r="AB64" s="524"/>
      <c r="AC64" s="251"/>
      <c r="AD64" s="473"/>
      <c r="AE64" s="479"/>
      <c r="AF64" s="621"/>
      <c r="AG64" s="622"/>
      <c r="AH64" s="622"/>
      <c r="AI64" s="622"/>
      <c r="AJ64" s="622"/>
      <c r="AK64" s="622"/>
      <c r="AL64" s="622"/>
      <c r="AM64" s="622"/>
      <c r="AN64" s="622"/>
      <c r="AO64" s="622"/>
      <c r="AP64" s="623"/>
      <c r="AQ64" s="621"/>
      <c r="AR64" s="622"/>
      <c r="AS64" s="622"/>
      <c r="AT64" s="622"/>
      <c r="AU64" s="622"/>
      <c r="AV64" s="622"/>
      <c r="AW64" s="622"/>
      <c r="AX64" s="622"/>
      <c r="AY64" s="622"/>
      <c r="AZ64" s="622"/>
      <c r="BA64" s="623"/>
      <c r="BB64" s="473"/>
      <c r="BC64" s="479"/>
      <c r="BD64" s="254"/>
      <c r="BE64" s="524"/>
      <c r="BF64" s="524"/>
      <c r="BG64" s="444"/>
      <c r="BH64" s="524"/>
      <c r="BI64" s="524"/>
      <c r="BJ64" s="251"/>
      <c r="BK64" s="473"/>
      <c r="BL64" s="479"/>
      <c r="BM64" s="473"/>
      <c r="BN64" s="474"/>
      <c r="BO64" s="608"/>
      <c r="BP64" s="608"/>
      <c r="BQ64" s="474"/>
      <c r="BR64" s="479"/>
      <c r="BS64" s="473"/>
      <c r="BT64" s="474"/>
      <c r="BU64" s="608"/>
      <c r="BV64" s="608"/>
      <c r="BW64" s="474"/>
      <c r="BX64" s="479"/>
      <c r="BY64" s="473"/>
      <c r="BZ64" s="474"/>
      <c r="CA64" s="608"/>
      <c r="CB64" s="608"/>
      <c r="CC64" s="474"/>
      <c r="CD64" s="479"/>
      <c r="CE64" s="609"/>
      <c r="CF64" s="609"/>
      <c r="DP64" s="480" t="str">
        <f>B64</f>
        <v>浜っこK</v>
      </c>
      <c r="DQ64" s="481"/>
      <c r="DR64" s="481"/>
      <c r="DS64" s="481"/>
      <c r="DT64" s="481"/>
      <c r="DU64" s="481"/>
      <c r="DV64" s="481"/>
      <c r="DW64" s="482"/>
      <c r="DX64" s="496"/>
      <c r="DY64" s="497"/>
      <c r="DZ64" s="497"/>
      <c r="EA64" s="497"/>
      <c r="EB64" s="497"/>
      <c r="EC64" s="497"/>
      <c r="ED64" s="497"/>
      <c r="EE64" s="497"/>
      <c r="EF64" s="497"/>
      <c r="EG64" s="498"/>
      <c r="EH64" s="454">
        <f>EK63+EK65+EK67</f>
        <v>0</v>
      </c>
      <c r="EI64" s="470"/>
      <c r="EJ64" s="183"/>
      <c r="EK64" s="454"/>
      <c r="EL64" s="454"/>
      <c r="EM64" s="454"/>
      <c r="EN64" s="454"/>
      <c r="EO64" s="182"/>
      <c r="EP64" s="472">
        <f>EM63+EM65+EM67</f>
        <v>0</v>
      </c>
      <c r="EQ64" s="470"/>
      <c r="ER64" s="472">
        <f>EU63+EU65+EU67</f>
        <v>0</v>
      </c>
      <c r="ES64" s="470"/>
      <c r="ET64" s="183"/>
      <c r="EU64" s="454"/>
      <c r="EV64" s="454"/>
      <c r="EW64" s="454"/>
      <c r="EX64" s="454"/>
      <c r="EY64" s="182"/>
      <c r="EZ64" s="472">
        <f>EW63+EW65+EW67</f>
        <v>0</v>
      </c>
      <c r="FA64" s="470"/>
      <c r="FB64" s="472">
        <f>FE63+FE65+FE67</f>
        <v>0</v>
      </c>
      <c r="FC64" s="470"/>
      <c r="FD64" s="183"/>
      <c r="FE64" s="454"/>
      <c r="FF64" s="454"/>
      <c r="FG64" s="454"/>
      <c r="FH64" s="454"/>
      <c r="FI64" s="182"/>
      <c r="FJ64" s="472">
        <f>FG63+FG65+FG67</f>
        <v>0</v>
      </c>
      <c r="FK64" s="470"/>
      <c r="FL64" s="472">
        <f>FO63+FO65+FO67</f>
        <v>0</v>
      </c>
      <c r="FM64" s="470"/>
      <c r="FN64" s="183"/>
      <c r="FO64" s="454"/>
      <c r="FP64" s="454"/>
      <c r="FQ64" s="454"/>
      <c r="FR64" s="454"/>
      <c r="FS64" s="182"/>
      <c r="FT64" s="472">
        <f>FQ63+FQ65+FQ67</f>
        <v>0</v>
      </c>
      <c r="FU64" s="470"/>
      <c r="FV64" s="472">
        <f>SUM(FV62:FY62)</f>
        <v>0</v>
      </c>
      <c r="FW64" s="454"/>
      <c r="FX64" s="471"/>
      <c r="FY64" s="471"/>
      <c r="FZ64" s="454">
        <f>SUM(FX63:GA63)</f>
        <v>0</v>
      </c>
      <c r="GA64" s="470"/>
      <c r="GB64" s="472">
        <f>SUM(EH64,ER64,FB64,FL64)</f>
        <v>0</v>
      </c>
      <c r="GC64" s="454"/>
      <c r="GD64" s="471"/>
      <c r="GE64" s="471"/>
      <c r="GF64" s="454">
        <f>SUM(EP64,EZ64,FJ64,FT64)</f>
        <v>0</v>
      </c>
      <c r="GG64" s="470"/>
      <c r="GH64" s="473">
        <f>SUM(GH62:GK62)</f>
        <v>0</v>
      </c>
      <c r="GI64" s="474"/>
      <c r="GJ64" s="471"/>
      <c r="GK64" s="471"/>
      <c r="GL64" s="474">
        <f>SUM(GJ63:GM63)</f>
        <v>0</v>
      </c>
      <c r="GM64" s="479"/>
      <c r="GN64" s="437"/>
      <c r="GO64" s="437"/>
      <c r="GS64" s="513"/>
      <c r="GT64" s="188">
        <f>FV84*1000</f>
        <v>0</v>
      </c>
      <c r="GU64" s="189">
        <f>RANK(GT64,GT62:GT66)</f>
        <v>1</v>
      </c>
      <c r="GV64" s="190"/>
      <c r="GW64" s="191"/>
      <c r="GX64" s="192"/>
    </row>
    <row r="65" spans="2:206" ht="8.4499999999999993" customHeight="1" x14ac:dyDescent="0.15">
      <c r="B65" s="523"/>
      <c r="C65" s="524"/>
      <c r="D65" s="524"/>
      <c r="E65" s="524"/>
      <c r="F65" s="524"/>
      <c r="G65" s="524"/>
      <c r="H65" s="524"/>
      <c r="I65" s="525"/>
      <c r="J65" s="621"/>
      <c r="K65" s="622"/>
      <c r="L65" s="622"/>
      <c r="M65" s="622"/>
      <c r="N65" s="622"/>
      <c r="O65" s="622"/>
      <c r="P65" s="622"/>
      <c r="Q65" s="622"/>
      <c r="R65" s="622"/>
      <c r="S65" s="622"/>
      <c r="T65" s="623"/>
      <c r="U65" s="474"/>
      <c r="V65" s="479"/>
      <c r="W65" s="254"/>
      <c r="X65" s="524"/>
      <c r="Y65" s="524"/>
      <c r="Z65" s="468" t="s">
        <v>557</v>
      </c>
      <c r="AA65" s="524"/>
      <c r="AB65" s="524"/>
      <c r="AC65" s="251"/>
      <c r="AD65" s="473"/>
      <c r="AE65" s="479"/>
      <c r="AF65" s="621"/>
      <c r="AG65" s="622"/>
      <c r="AH65" s="622"/>
      <c r="AI65" s="622"/>
      <c r="AJ65" s="622"/>
      <c r="AK65" s="622"/>
      <c r="AL65" s="622"/>
      <c r="AM65" s="622"/>
      <c r="AN65" s="622"/>
      <c r="AO65" s="622"/>
      <c r="AP65" s="623"/>
      <c r="AQ65" s="621"/>
      <c r="AR65" s="622"/>
      <c r="AS65" s="622"/>
      <c r="AT65" s="622"/>
      <c r="AU65" s="622"/>
      <c r="AV65" s="622"/>
      <c r="AW65" s="622"/>
      <c r="AX65" s="622"/>
      <c r="AY65" s="622"/>
      <c r="AZ65" s="622"/>
      <c r="BA65" s="623"/>
      <c r="BB65" s="473"/>
      <c r="BC65" s="479"/>
      <c r="BD65" s="254"/>
      <c r="BE65" s="524"/>
      <c r="BF65" s="524"/>
      <c r="BG65" s="468" t="s">
        <v>557</v>
      </c>
      <c r="BH65" s="524"/>
      <c r="BI65" s="524"/>
      <c r="BJ65" s="251"/>
      <c r="BK65" s="473"/>
      <c r="BL65" s="479"/>
      <c r="BM65" s="473"/>
      <c r="BN65" s="474"/>
      <c r="BO65" s="608"/>
      <c r="BP65" s="608"/>
      <c r="BQ65" s="474"/>
      <c r="BR65" s="479"/>
      <c r="BS65" s="473"/>
      <c r="BT65" s="474"/>
      <c r="BU65" s="608"/>
      <c r="BV65" s="608"/>
      <c r="BW65" s="474"/>
      <c r="BX65" s="479"/>
      <c r="BY65" s="473"/>
      <c r="BZ65" s="474"/>
      <c r="CA65" s="608"/>
      <c r="CB65" s="608"/>
      <c r="CC65" s="474"/>
      <c r="CD65" s="479"/>
      <c r="CE65" s="609"/>
      <c r="CF65" s="609"/>
      <c r="DP65" s="480"/>
      <c r="DQ65" s="481"/>
      <c r="DR65" s="481"/>
      <c r="DS65" s="481"/>
      <c r="DT65" s="481"/>
      <c r="DU65" s="481"/>
      <c r="DV65" s="481"/>
      <c r="DW65" s="482"/>
      <c r="DX65" s="496"/>
      <c r="DY65" s="497"/>
      <c r="DZ65" s="497"/>
      <c r="EA65" s="497"/>
      <c r="EB65" s="497"/>
      <c r="EC65" s="497"/>
      <c r="ED65" s="497"/>
      <c r="EE65" s="497"/>
      <c r="EF65" s="497"/>
      <c r="EG65" s="498"/>
      <c r="EH65" s="454"/>
      <c r="EI65" s="470"/>
      <c r="EJ65" s="183"/>
      <c r="EK65" s="454" t="b">
        <f>IF(X65&gt;AA65,"1",IF(X65&lt;AA65,"0"))</f>
        <v>0</v>
      </c>
      <c r="EL65" s="454"/>
      <c r="EM65" s="454" t="b">
        <f>IF(X65&lt;AA65,"1",IF(X65&gt;AA65,"0"))</f>
        <v>0</v>
      </c>
      <c r="EN65" s="454"/>
      <c r="EO65" s="182"/>
      <c r="EP65" s="472"/>
      <c r="EQ65" s="470"/>
      <c r="ER65" s="472"/>
      <c r="ES65" s="470"/>
      <c r="ET65" s="183"/>
      <c r="EU65" s="454" t="b">
        <f>IF(AI65&gt;AL65,"1",IF(AI65&lt;AL65,"0"))</f>
        <v>0</v>
      </c>
      <c r="EV65" s="454"/>
      <c r="EW65" s="454" t="b">
        <f>IF(AI65&lt;AL65,"1",IF(AI65&gt;AL65,"0"))</f>
        <v>0</v>
      </c>
      <c r="EX65" s="454"/>
      <c r="EY65" s="182"/>
      <c r="EZ65" s="472"/>
      <c r="FA65" s="470"/>
      <c r="FB65" s="472"/>
      <c r="FC65" s="470"/>
      <c r="FD65" s="183"/>
      <c r="FE65" s="454" t="b">
        <f>IF(AT65&gt;AW65,"1",IF(AT65&lt;AW65,"0"))</f>
        <v>0</v>
      </c>
      <c r="FF65" s="454"/>
      <c r="FG65" s="454" t="b">
        <f>IF(AT65&lt;AW65,"1",IF(AT65&gt;AW65,"0"))</f>
        <v>0</v>
      </c>
      <c r="FH65" s="454"/>
      <c r="FI65" s="182"/>
      <c r="FJ65" s="472"/>
      <c r="FK65" s="470"/>
      <c r="FL65" s="472"/>
      <c r="FM65" s="470"/>
      <c r="FN65" s="183"/>
      <c r="FO65" s="454" t="b">
        <f>IF(BE65&gt;BH65,"1",IF(BE65&lt;BH65,"0"))</f>
        <v>0</v>
      </c>
      <c r="FP65" s="454"/>
      <c r="FQ65" s="454" t="b">
        <f>IF(BE65&lt;BH65,"1",IF(BE65&gt;BH65,"0"))</f>
        <v>0</v>
      </c>
      <c r="FR65" s="454"/>
      <c r="FS65" s="182"/>
      <c r="FT65" s="472"/>
      <c r="FU65" s="470"/>
      <c r="FV65" s="472"/>
      <c r="FW65" s="454"/>
      <c r="FX65" s="471"/>
      <c r="FY65" s="471"/>
      <c r="FZ65" s="454"/>
      <c r="GA65" s="470"/>
      <c r="GB65" s="472"/>
      <c r="GC65" s="454"/>
      <c r="GD65" s="471"/>
      <c r="GE65" s="471"/>
      <c r="GF65" s="454"/>
      <c r="GG65" s="470"/>
      <c r="GH65" s="473"/>
      <c r="GI65" s="474"/>
      <c r="GJ65" s="471"/>
      <c r="GK65" s="471"/>
      <c r="GL65" s="474"/>
      <c r="GM65" s="479"/>
      <c r="GN65" s="437"/>
      <c r="GO65" s="437"/>
      <c r="GS65" s="513"/>
      <c r="GT65" s="188">
        <f>FV92*1000</f>
        <v>0</v>
      </c>
      <c r="GU65" s="189">
        <f>RANK(GT65,GT62:GT66)</f>
        <v>1</v>
      </c>
      <c r="GV65" s="190"/>
      <c r="GW65" s="191"/>
      <c r="GX65" s="192"/>
    </row>
    <row r="66" spans="2:206" ht="8.4499999999999993" customHeight="1" x14ac:dyDescent="0.15">
      <c r="B66" s="523"/>
      <c r="C66" s="524"/>
      <c r="D66" s="524"/>
      <c r="E66" s="524"/>
      <c r="F66" s="524"/>
      <c r="G66" s="524"/>
      <c r="H66" s="524"/>
      <c r="I66" s="525"/>
      <c r="J66" s="621"/>
      <c r="K66" s="622"/>
      <c r="L66" s="622"/>
      <c r="M66" s="622"/>
      <c r="N66" s="622"/>
      <c r="O66" s="622"/>
      <c r="P66" s="622"/>
      <c r="Q66" s="622"/>
      <c r="R66" s="622"/>
      <c r="S66" s="622"/>
      <c r="T66" s="623"/>
      <c r="U66" s="474"/>
      <c r="V66" s="479"/>
      <c r="W66" s="254"/>
      <c r="X66" s="524"/>
      <c r="Y66" s="524"/>
      <c r="Z66" s="444"/>
      <c r="AA66" s="524"/>
      <c r="AB66" s="524"/>
      <c r="AC66" s="251"/>
      <c r="AD66" s="473"/>
      <c r="AE66" s="479"/>
      <c r="AF66" s="621"/>
      <c r="AG66" s="622"/>
      <c r="AH66" s="622"/>
      <c r="AI66" s="622"/>
      <c r="AJ66" s="622"/>
      <c r="AK66" s="622"/>
      <c r="AL66" s="622"/>
      <c r="AM66" s="622"/>
      <c r="AN66" s="622"/>
      <c r="AO66" s="622"/>
      <c r="AP66" s="623"/>
      <c r="AQ66" s="621"/>
      <c r="AR66" s="622"/>
      <c r="AS66" s="622"/>
      <c r="AT66" s="622"/>
      <c r="AU66" s="622"/>
      <c r="AV66" s="622"/>
      <c r="AW66" s="622"/>
      <c r="AX66" s="622"/>
      <c r="AY66" s="622"/>
      <c r="AZ66" s="622"/>
      <c r="BA66" s="623"/>
      <c r="BB66" s="473"/>
      <c r="BC66" s="479"/>
      <c r="BD66" s="254"/>
      <c r="BE66" s="524"/>
      <c r="BF66" s="524"/>
      <c r="BG66" s="444"/>
      <c r="BH66" s="524"/>
      <c r="BI66" s="524"/>
      <c r="BJ66" s="251"/>
      <c r="BK66" s="473"/>
      <c r="BL66" s="479"/>
      <c r="BM66" s="610"/>
      <c r="BN66" s="611"/>
      <c r="BO66" s="611"/>
      <c r="BP66" s="611"/>
      <c r="BQ66" s="611"/>
      <c r="BR66" s="612"/>
      <c r="BS66" s="610"/>
      <c r="BT66" s="611"/>
      <c r="BU66" s="611"/>
      <c r="BV66" s="611"/>
      <c r="BW66" s="611"/>
      <c r="BX66" s="612"/>
      <c r="BY66" s="610"/>
      <c r="BZ66" s="611"/>
      <c r="CA66" s="611"/>
      <c r="CB66" s="611"/>
      <c r="CC66" s="611"/>
      <c r="CD66" s="612"/>
      <c r="CE66" s="609"/>
      <c r="CF66" s="609"/>
      <c r="DP66" s="480"/>
      <c r="DQ66" s="481"/>
      <c r="DR66" s="481"/>
      <c r="DS66" s="481"/>
      <c r="DT66" s="481"/>
      <c r="DU66" s="481"/>
      <c r="DV66" s="481"/>
      <c r="DW66" s="482"/>
      <c r="DX66" s="496"/>
      <c r="DY66" s="497"/>
      <c r="DZ66" s="497"/>
      <c r="EA66" s="497"/>
      <c r="EB66" s="497"/>
      <c r="EC66" s="497"/>
      <c r="ED66" s="497"/>
      <c r="EE66" s="497"/>
      <c r="EF66" s="497"/>
      <c r="EG66" s="498"/>
      <c r="EH66" s="454"/>
      <c r="EI66" s="470"/>
      <c r="EJ66" s="183"/>
      <c r="EK66" s="454"/>
      <c r="EL66" s="454"/>
      <c r="EM66" s="454"/>
      <c r="EN66" s="454"/>
      <c r="EO66" s="182"/>
      <c r="EP66" s="472"/>
      <c r="EQ66" s="470"/>
      <c r="ER66" s="472"/>
      <c r="ES66" s="470"/>
      <c r="ET66" s="183"/>
      <c r="EU66" s="454"/>
      <c r="EV66" s="454"/>
      <c r="EW66" s="454"/>
      <c r="EX66" s="454"/>
      <c r="EY66" s="182"/>
      <c r="EZ66" s="472"/>
      <c r="FA66" s="470"/>
      <c r="FB66" s="472"/>
      <c r="FC66" s="470"/>
      <c r="FD66" s="183"/>
      <c r="FE66" s="454"/>
      <c r="FF66" s="454"/>
      <c r="FG66" s="454"/>
      <c r="FH66" s="454"/>
      <c r="FI66" s="182"/>
      <c r="FJ66" s="472"/>
      <c r="FK66" s="470"/>
      <c r="FL66" s="472"/>
      <c r="FM66" s="470"/>
      <c r="FN66" s="183"/>
      <c r="FO66" s="454"/>
      <c r="FP66" s="454"/>
      <c r="FQ66" s="454"/>
      <c r="FR66" s="454"/>
      <c r="FS66" s="182"/>
      <c r="FT66" s="472"/>
      <c r="FU66" s="470"/>
      <c r="FV66" s="180"/>
      <c r="GA66" s="177"/>
      <c r="GB66" s="180"/>
      <c r="GG66" s="177"/>
      <c r="GN66" s="437"/>
      <c r="GO66" s="437"/>
      <c r="GT66" s="188">
        <f>FV100*1000</f>
        <v>0</v>
      </c>
      <c r="GU66" s="189">
        <f>RANK(GT66,GT62:GT66)</f>
        <v>1</v>
      </c>
    </row>
    <row r="67" spans="2:206" ht="8.4499999999999993" customHeight="1" x14ac:dyDescent="0.15">
      <c r="B67" s="523"/>
      <c r="C67" s="524"/>
      <c r="D67" s="524"/>
      <c r="E67" s="524"/>
      <c r="F67" s="524"/>
      <c r="G67" s="524"/>
      <c r="H67" s="524"/>
      <c r="I67" s="525"/>
      <c r="J67" s="621"/>
      <c r="K67" s="622"/>
      <c r="L67" s="622"/>
      <c r="M67" s="622"/>
      <c r="N67" s="622"/>
      <c r="O67" s="622"/>
      <c r="P67" s="622"/>
      <c r="Q67" s="622"/>
      <c r="R67" s="622"/>
      <c r="S67" s="622"/>
      <c r="T67" s="623"/>
      <c r="U67" s="474"/>
      <c r="V67" s="479"/>
      <c r="W67" s="254"/>
      <c r="X67" s="524"/>
      <c r="Y67" s="524"/>
      <c r="Z67" s="468" t="s">
        <v>557</v>
      </c>
      <c r="AA67" s="524"/>
      <c r="AB67" s="524"/>
      <c r="AC67" s="251"/>
      <c r="AD67" s="473"/>
      <c r="AE67" s="479"/>
      <c r="AF67" s="621"/>
      <c r="AG67" s="622"/>
      <c r="AH67" s="622"/>
      <c r="AI67" s="622"/>
      <c r="AJ67" s="622"/>
      <c r="AK67" s="622"/>
      <c r="AL67" s="622"/>
      <c r="AM67" s="622"/>
      <c r="AN67" s="622"/>
      <c r="AO67" s="622"/>
      <c r="AP67" s="623"/>
      <c r="AQ67" s="621"/>
      <c r="AR67" s="622"/>
      <c r="AS67" s="622"/>
      <c r="AT67" s="622"/>
      <c r="AU67" s="622"/>
      <c r="AV67" s="622"/>
      <c r="AW67" s="622"/>
      <c r="AX67" s="622"/>
      <c r="AY67" s="622"/>
      <c r="AZ67" s="622"/>
      <c r="BA67" s="623"/>
      <c r="BB67" s="473"/>
      <c r="BC67" s="479"/>
      <c r="BD67" s="254"/>
      <c r="BE67" s="524"/>
      <c r="BF67" s="524"/>
      <c r="BG67" s="468" t="s">
        <v>557</v>
      </c>
      <c r="BH67" s="524"/>
      <c r="BI67" s="524"/>
      <c r="BJ67" s="251"/>
      <c r="BK67" s="473"/>
      <c r="BL67" s="479"/>
      <c r="BM67" s="613"/>
      <c r="BN67" s="614"/>
      <c r="BO67" s="614"/>
      <c r="BP67" s="614"/>
      <c r="BQ67" s="614"/>
      <c r="BR67" s="615"/>
      <c r="BS67" s="613"/>
      <c r="BT67" s="614"/>
      <c r="BU67" s="614"/>
      <c r="BV67" s="614"/>
      <c r="BW67" s="614"/>
      <c r="BX67" s="615"/>
      <c r="BY67" s="613"/>
      <c r="BZ67" s="614"/>
      <c r="CA67" s="614"/>
      <c r="CB67" s="614"/>
      <c r="CC67" s="614"/>
      <c r="CD67" s="615"/>
      <c r="CE67" s="609"/>
      <c r="CF67" s="609"/>
      <c r="DP67" s="480"/>
      <c r="DQ67" s="481"/>
      <c r="DR67" s="481"/>
      <c r="DS67" s="481"/>
      <c r="DT67" s="481"/>
      <c r="DU67" s="481"/>
      <c r="DV67" s="481"/>
      <c r="DW67" s="482"/>
      <c r="DX67" s="496"/>
      <c r="DY67" s="497"/>
      <c r="DZ67" s="497"/>
      <c r="EA67" s="497"/>
      <c r="EB67" s="497"/>
      <c r="EC67" s="497"/>
      <c r="ED67" s="497"/>
      <c r="EE67" s="497"/>
      <c r="EF67" s="497"/>
      <c r="EG67" s="498"/>
      <c r="EH67" s="454"/>
      <c r="EI67" s="470"/>
      <c r="EJ67" s="183"/>
      <c r="EK67" s="454" t="b">
        <f>IF(X67&gt;AA67,"1",IF(X67&lt;AA67,"0"))</f>
        <v>0</v>
      </c>
      <c r="EL67" s="454"/>
      <c r="EM67" s="454" t="b">
        <f>IF(X67&lt;AA67,"1",IF(X67&gt;AA67,"0"))</f>
        <v>0</v>
      </c>
      <c r="EN67" s="454"/>
      <c r="EO67" s="182"/>
      <c r="EP67" s="472"/>
      <c r="EQ67" s="470"/>
      <c r="ER67" s="472"/>
      <c r="ES67" s="470"/>
      <c r="ET67" s="183"/>
      <c r="EU67" s="454" t="b">
        <f>IF(AI67&gt;AL67,"1",IF(AI67&lt;AL67,"0"))</f>
        <v>0</v>
      </c>
      <c r="EV67" s="454"/>
      <c r="EW67" s="454" t="b">
        <f>IF(AI67&lt;AL67,"1",IF(AI67&gt;AL67,"0"))</f>
        <v>0</v>
      </c>
      <c r="EX67" s="454"/>
      <c r="EY67" s="182"/>
      <c r="EZ67" s="472"/>
      <c r="FA67" s="470"/>
      <c r="FB67" s="472"/>
      <c r="FC67" s="470"/>
      <c r="FD67" s="183"/>
      <c r="FE67" s="454" t="b">
        <f>IF(AT67&gt;AW67,"1",IF(AT67&lt;AW67,"0"))</f>
        <v>0</v>
      </c>
      <c r="FF67" s="454"/>
      <c r="FG67" s="454" t="b">
        <f>IF(AT67&lt;AW67,"1",IF(AT67&gt;AW67,"0"))</f>
        <v>0</v>
      </c>
      <c r="FH67" s="454"/>
      <c r="FI67" s="182"/>
      <c r="FJ67" s="472"/>
      <c r="FK67" s="470"/>
      <c r="FL67" s="472"/>
      <c r="FM67" s="470"/>
      <c r="FN67" s="183"/>
      <c r="FO67" s="454" t="b">
        <f>IF(BE67&gt;BH67,"1",IF(BE67&lt;BH67,"0"))</f>
        <v>0</v>
      </c>
      <c r="FP67" s="454"/>
      <c r="FQ67" s="454" t="b">
        <f>IF(BE67&lt;BH67,"1",IF(BE67&gt;BH67,"0"))</f>
        <v>0</v>
      </c>
      <c r="FR67" s="454"/>
      <c r="FS67" s="182"/>
      <c r="FT67" s="472"/>
      <c r="FU67" s="470"/>
      <c r="FV67" s="180"/>
      <c r="GA67" s="177"/>
      <c r="GB67" s="180"/>
      <c r="GG67" s="177"/>
      <c r="GN67" s="437"/>
      <c r="GO67" s="437"/>
      <c r="GU67" s="190"/>
    </row>
    <row r="68" spans="2:206" ht="8.4499999999999993" customHeight="1" x14ac:dyDescent="0.15">
      <c r="B68" s="258"/>
      <c r="C68" s="255"/>
      <c r="D68" s="255"/>
      <c r="E68" s="255"/>
      <c r="F68" s="255"/>
      <c r="G68" s="255"/>
      <c r="H68" s="255"/>
      <c r="I68" s="256"/>
      <c r="J68" s="621"/>
      <c r="K68" s="622"/>
      <c r="L68" s="622"/>
      <c r="M68" s="622"/>
      <c r="N68" s="622"/>
      <c r="O68" s="622"/>
      <c r="P68" s="622"/>
      <c r="Q68" s="622"/>
      <c r="R68" s="622"/>
      <c r="S68" s="622"/>
      <c r="T68" s="623"/>
      <c r="U68" s="172"/>
      <c r="V68" s="172"/>
      <c r="W68" s="259"/>
      <c r="X68" s="524"/>
      <c r="Y68" s="524"/>
      <c r="Z68" s="444"/>
      <c r="AA68" s="524"/>
      <c r="AB68" s="524"/>
      <c r="AC68" s="260"/>
      <c r="AD68" s="172"/>
      <c r="AE68" s="251"/>
      <c r="AF68" s="621"/>
      <c r="AG68" s="622"/>
      <c r="AH68" s="622"/>
      <c r="AI68" s="622"/>
      <c r="AJ68" s="622"/>
      <c r="AK68" s="622"/>
      <c r="AL68" s="622"/>
      <c r="AM68" s="622"/>
      <c r="AN68" s="622"/>
      <c r="AO68" s="622"/>
      <c r="AP68" s="623"/>
      <c r="AQ68" s="621"/>
      <c r="AR68" s="622"/>
      <c r="AS68" s="622"/>
      <c r="AT68" s="622"/>
      <c r="AU68" s="622"/>
      <c r="AV68" s="622"/>
      <c r="AW68" s="622"/>
      <c r="AX68" s="622"/>
      <c r="AY68" s="622"/>
      <c r="AZ68" s="622"/>
      <c r="BA68" s="623"/>
      <c r="BB68" s="254"/>
      <c r="BC68" s="172"/>
      <c r="BD68" s="259"/>
      <c r="BE68" s="524"/>
      <c r="BF68" s="524"/>
      <c r="BG68" s="444"/>
      <c r="BH68" s="524"/>
      <c r="BI68" s="524"/>
      <c r="BJ68" s="260"/>
      <c r="BK68" s="172"/>
      <c r="BL68" s="251"/>
      <c r="BM68" s="595"/>
      <c r="BN68" s="596"/>
      <c r="BO68" s="596"/>
      <c r="BP68" s="596"/>
      <c r="BQ68" s="596"/>
      <c r="BR68" s="597"/>
      <c r="BS68" s="601"/>
      <c r="BT68" s="602"/>
      <c r="BU68" s="602"/>
      <c r="BV68" s="602"/>
      <c r="BW68" s="602"/>
      <c r="BX68" s="603"/>
      <c r="BY68" s="607"/>
      <c r="BZ68" s="596"/>
      <c r="CA68" s="596"/>
      <c r="CB68" s="596"/>
      <c r="CC68" s="596"/>
      <c r="CD68" s="597"/>
      <c r="CE68" s="609"/>
      <c r="CF68" s="609"/>
      <c r="DP68" s="198"/>
      <c r="DQ68" s="178"/>
      <c r="DR68" s="178"/>
      <c r="DS68" s="178"/>
      <c r="DT68" s="178"/>
      <c r="DU68" s="178"/>
      <c r="DV68" s="178"/>
      <c r="DW68" s="179"/>
      <c r="DX68" s="496"/>
      <c r="DY68" s="497"/>
      <c r="DZ68" s="497"/>
      <c r="EA68" s="497"/>
      <c r="EB68" s="497"/>
      <c r="EC68" s="497"/>
      <c r="ED68" s="497"/>
      <c r="EE68" s="497"/>
      <c r="EF68" s="497"/>
      <c r="EG68" s="498"/>
      <c r="EH68" s="181"/>
      <c r="EI68" s="181"/>
      <c r="EJ68" s="199"/>
      <c r="EK68" s="454"/>
      <c r="EL68" s="454"/>
      <c r="EM68" s="454"/>
      <c r="EN68" s="454"/>
      <c r="EO68" s="200"/>
      <c r="EP68" s="181"/>
      <c r="EQ68" s="182"/>
      <c r="ER68" s="183"/>
      <c r="ES68" s="181"/>
      <c r="ET68" s="199"/>
      <c r="EU68" s="454"/>
      <c r="EV68" s="454"/>
      <c r="EW68" s="454"/>
      <c r="EX68" s="454"/>
      <c r="EY68" s="200"/>
      <c r="EZ68" s="181"/>
      <c r="FA68" s="182"/>
      <c r="FB68" s="183"/>
      <c r="FC68" s="181"/>
      <c r="FD68" s="199"/>
      <c r="FE68" s="454"/>
      <c r="FF68" s="454"/>
      <c r="FG68" s="454"/>
      <c r="FH68" s="454"/>
      <c r="FI68" s="200"/>
      <c r="FJ68" s="181"/>
      <c r="FK68" s="182"/>
      <c r="FL68" s="183"/>
      <c r="FM68" s="181"/>
      <c r="FN68" s="199"/>
      <c r="FO68" s="454"/>
      <c r="FP68" s="454"/>
      <c r="FQ68" s="454"/>
      <c r="FR68" s="454"/>
      <c r="FS68" s="200"/>
      <c r="FT68" s="181"/>
      <c r="FU68" s="182"/>
      <c r="FV68" s="455">
        <f>IF(FZ64=0,FV64,FV64/FZ64)</f>
        <v>0</v>
      </c>
      <c r="FW68" s="483"/>
      <c r="FX68" s="483"/>
      <c r="FY68" s="483"/>
      <c r="FZ68" s="483"/>
      <c r="GA68" s="484"/>
      <c r="GB68" s="455" t="str">
        <f>GW68</f>
        <v>MAX</v>
      </c>
      <c r="GC68" s="483"/>
      <c r="GD68" s="483"/>
      <c r="GE68" s="483"/>
      <c r="GF68" s="483"/>
      <c r="GG68" s="484"/>
      <c r="GH68" s="448" t="e">
        <f>GH64/GL64</f>
        <v>#DIV/0!</v>
      </c>
      <c r="GI68" s="449"/>
      <c r="GJ68" s="449"/>
      <c r="GK68" s="449"/>
      <c r="GL68" s="449"/>
      <c r="GM68" s="450"/>
      <c r="GN68" s="437"/>
      <c r="GO68" s="437"/>
      <c r="GS68" s="513" t="s">
        <v>551</v>
      </c>
      <c r="GT68" s="201">
        <f>GX68*100</f>
        <v>800</v>
      </c>
      <c r="GU68" s="189">
        <f>RANK(GT68,GT68:GT72)</f>
        <v>1</v>
      </c>
      <c r="GW68" s="202" t="str">
        <f>IF(GF64=0,"MAX",GB64/GF64)</f>
        <v>MAX</v>
      </c>
      <c r="GX68">
        <f>IF(GB68="MAX",8,GB64-GF64)</f>
        <v>8</v>
      </c>
    </row>
    <row r="69" spans="2:206" ht="8.4499999999999993" customHeight="1" x14ac:dyDescent="0.15">
      <c r="B69" s="261"/>
      <c r="C69" s="262"/>
      <c r="D69" s="262"/>
      <c r="E69" s="262"/>
      <c r="F69" s="262"/>
      <c r="G69" s="262"/>
      <c r="H69" s="262"/>
      <c r="I69" s="263"/>
      <c r="J69" s="624"/>
      <c r="K69" s="625"/>
      <c r="L69" s="625"/>
      <c r="M69" s="625"/>
      <c r="N69" s="625"/>
      <c r="O69" s="625"/>
      <c r="P69" s="625"/>
      <c r="Q69" s="625"/>
      <c r="R69" s="625"/>
      <c r="S69" s="625"/>
      <c r="T69" s="626"/>
      <c r="U69" s="264"/>
      <c r="V69" s="264"/>
      <c r="W69" s="264"/>
      <c r="X69" s="264"/>
      <c r="Y69" s="264"/>
      <c r="Z69" s="264"/>
      <c r="AA69" s="264"/>
      <c r="AB69" s="264"/>
      <c r="AC69" s="264"/>
      <c r="AD69" s="264"/>
      <c r="AE69" s="260"/>
      <c r="AF69" s="624"/>
      <c r="AG69" s="625"/>
      <c r="AH69" s="625"/>
      <c r="AI69" s="625"/>
      <c r="AJ69" s="625"/>
      <c r="AK69" s="625"/>
      <c r="AL69" s="625"/>
      <c r="AM69" s="625"/>
      <c r="AN69" s="625"/>
      <c r="AO69" s="625"/>
      <c r="AP69" s="626"/>
      <c r="AQ69" s="624"/>
      <c r="AR69" s="625"/>
      <c r="AS69" s="625"/>
      <c r="AT69" s="625"/>
      <c r="AU69" s="625"/>
      <c r="AV69" s="625"/>
      <c r="AW69" s="625"/>
      <c r="AX69" s="625"/>
      <c r="AY69" s="625"/>
      <c r="AZ69" s="625"/>
      <c r="BA69" s="626"/>
      <c r="BB69" s="259"/>
      <c r="BC69" s="264"/>
      <c r="BD69" s="264"/>
      <c r="BE69" s="264"/>
      <c r="BF69" s="264"/>
      <c r="BG69" s="264"/>
      <c r="BH69" s="264"/>
      <c r="BI69" s="264"/>
      <c r="BJ69" s="264"/>
      <c r="BK69" s="264"/>
      <c r="BL69" s="260"/>
      <c r="BM69" s="598"/>
      <c r="BN69" s="599"/>
      <c r="BO69" s="599"/>
      <c r="BP69" s="599"/>
      <c r="BQ69" s="599"/>
      <c r="BR69" s="600"/>
      <c r="BS69" s="604"/>
      <c r="BT69" s="605"/>
      <c r="BU69" s="605"/>
      <c r="BV69" s="605"/>
      <c r="BW69" s="605"/>
      <c r="BX69" s="606"/>
      <c r="BY69" s="598"/>
      <c r="BZ69" s="599"/>
      <c r="CA69" s="599"/>
      <c r="CB69" s="599"/>
      <c r="CC69" s="599"/>
      <c r="CD69" s="600"/>
      <c r="CE69" s="609"/>
      <c r="CF69" s="609"/>
      <c r="DP69" s="204"/>
      <c r="DQ69" s="205"/>
      <c r="DR69" s="205"/>
      <c r="DS69" s="205"/>
      <c r="DT69" s="205"/>
      <c r="DU69" s="205"/>
      <c r="DV69" s="205"/>
      <c r="DW69" s="206"/>
      <c r="DX69" s="499"/>
      <c r="DY69" s="500"/>
      <c r="DZ69" s="500"/>
      <c r="EA69" s="500"/>
      <c r="EB69" s="500"/>
      <c r="EC69" s="500"/>
      <c r="ED69" s="500"/>
      <c r="EE69" s="500"/>
      <c r="EF69" s="500"/>
      <c r="EG69" s="501"/>
      <c r="EH69" s="207"/>
      <c r="EI69" s="207"/>
      <c r="EJ69" s="207"/>
      <c r="EK69" s="207"/>
      <c r="EL69" s="207"/>
      <c r="EM69" s="207"/>
      <c r="EN69" s="207"/>
      <c r="EO69" s="207"/>
      <c r="EP69" s="207"/>
      <c r="EQ69" s="200"/>
      <c r="ER69" s="199"/>
      <c r="ES69" s="207"/>
      <c r="ET69" s="207"/>
      <c r="EU69" s="207"/>
      <c r="EV69" s="207"/>
      <c r="EW69" s="207"/>
      <c r="EX69" s="207"/>
      <c r="EY69" s="207"/>
      <c r="EZ69" s="207"/>
      <c r="FA69" s="200"/>
      <c r="FB69" s="199"/>
      <c r="FC69" s="207"/>
      <c r="FD69" s="207"/>
      <c r="FE69" s="207"/>
      <c r="FF69" s="207"/>
      <c r="FG69" s="207"/>
      <c r="FH69" s="207"/>
      <c r="FI69" s="207"/>
      <c r="FJ69" s="207"/>
      <c r="FK69" s="200"/>
      <c r="FL69" s="199"/>
      <c r="FM69" s="207"/>
      <c r="FN69" s="207"/>
      <c r="FO69" s="207"/>
      <c r="FP69" s="207"/>
      <c r="FQ69" s="207"/>
      <c r="FR69" s="207"/>
      <c r="FS69" s="207"/>
      <c r="FT69" s="207"/>
      <c r="FU69" s="200"/>
      <c r="FV69" s="485"/>
      <c r="FW69" s="486"/>
      <c r="FX69" s="486"/>
      <c r="FY69" s="486"/>
      <c r="FZ69" s="486"/>
      <c r="GA69" s="487"/>
      <c r="GB69" s="485"/>
      <c r="GC69" s="486"/>
      <c r="GD69" s="486"/>
      <c r="GE69" s="486"/>
      <c r="GF69" s="486"/>
      <c r="GG69" s="487"/>
      <c r="GH69" s="451"/>
      <c r="GI69" s="452"/>
      <c r="GJ69" s="452"/>
      <c r="GK69" s="452"/>
      <c r="GL69" s="452"/>
      <c r="GM69" s="453"/>
      <c r="GN69" s="437"/>
      <c r="GO69" s="437"/>
      <c r="GS69" s="513"/>
      <c r="GT69" s="201">
        <f>GX69*100</f>
        <v>-200</v>
      </c>
      <c r="GU69" s="189">
        <f>RANK(GT69,GT68:GT72)</f>
        <v>5</v>
      </c>
      <c r="GW69" s="202">
        <f>IF(GF72=0,"MAX",GB72/GF72)</f>
        <v>0</v>
      </c>
      <c r="GX69">
        <f>IF(GB76="MAX",8,GB72-GF72)</f>
        <v>-2</v>
      </c>
    </row>
    <row r="70" spans="2:206" ht="8.4499999999999993" customHeight="1" x14ac:dyDescent="0.15">
      <c r="B70" s="616">
        <v>8</v>
      </c>
      <c r="C70" s="617"/>
      <c r="D70" s="252"/>
      <c r="E70" s="252"/>
      <c r="F70" s="252"/>
      <c r="G70" s="252"/>
      <c r="H70" s="252"/>
      <c r="I70" s="253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251"/>
      <c r="U70" s="618"/>
      <c r="V70" s="619"/>
      <c r="W70" s="619"/>
      <c r="X70" s="619"/>
      <c r="Y70" s="619"/>
      <c r="Z70" s="619"/>
      <c r="AA70" s="619"/>
      <c r="AB70" s="619"/>
      <c r="AC70" s="619"/>
      <c r="AD70" s="619"/>
      <c r="AE70" s="620"/>
      <c r="AF70" s="257"/>
      <c r="AG70" s="249"/>
      <c r="AH70" s="249"/>
      <c r="AI70" s="249"/>
      <c r="AJ70" s="249"/>
      <c r="AK70" s="249"/>
      <c r="AL70" s="249"/>
      <c r="AM70" s="249"/>
      <c r="AN70" s="249"/>
      <c r="AO70" s="628" t="s">
        <v>606</v>
      </c>
      <c r="AP70" s="629"/>
      <c r="AQ70" s="618"/>
      <c r="AR70" s="619"/>
      <c r="AS70" s="619"/>
      <c r="AT70" s="619"/>
      <c r="AU70" s="619"/>
      <c r="AV70" s="619"/>
      <c r="AW70" s="619"/>
      <c r="AX70" s="619"/>
      <c r="AY70" s="619"/>
      <c r="AZ70" s="619"/>
      <c r="BA70" s="620"/>
      <c r="BB70" s="618"/>
      <c r="BC70" s="619"/>
      <c r="BD70" s="619"/>
      <c r="BE70" s="619"/>
      <c r="BF70" s="619"/>
      <c r="BG70" s="619"/>
      <c r="BH70" s="619"/>
      <c r="BI70" s="619"/>
      <c r="BJ70" s="619"/>
      <c r="BK70" s="619"/>
      <c r="BL70" s="620"/>
      <c r="BM70" s="627"/>
      <c r="BN70" s="628"/>
      <c r="BO70" s="628"/>
      <c r="BP70" s="628"/>
      <c r="BQ70" s="628"/>
      <c r="BR70" s="629"/>
      <c r="BS70" s="627"/>
      <c r="BT70" s="628"/>
      <c r="BU70" s="628"/>
      <c r="BV70" s="628"/>
      <c r="BW70" s="628"/>
      <c r="BX70" s="629"/>
      <c r="BY70" s="627"/>
      <c r="BZ70" s="628"/>
      <c r="CA70" s="628"/>
      <c r="CB70" s="628"/>
      <c r="CC70" s="628"/>
      <c r="CD70" s="629"/>
      <c r="CE70" s="609"/>
      <c r="CF70" s="609"/>
      <c r="DP70" s="489">
        <v>2</v>
      </c>
      <c r="DQ70" s="490"/>
      <c r="DR70" s="175"/>
      <c r="DS70" s="175"/>
      <c r="DT70" s="175"/>
      <c r="DU70" s="175"/>
      <c r="DV70" s="175"/>
      <c r="DW70" s="176"/>
      <c r="DX70" s="208"/>
      <c r="DY70" s="208"/>
      <c r="DZ70" s="208"/>
      <c r="EA70" s="208"/>
      <c r="EB70" s="208"/>
      <c r="EC70" s="208"/>
      <c r="ED70" s="208"/>
      <c r="EE70" s="208"/>
      <c r="EF70" s="208"/>
      <c r="EG70" s="209"/>
      <c r="EH70" s="493"/>
      <c r="EI70" s="494"/>
      <c r="EJ70" s="494"/>
      <c r="EK70" s="494"/>
      <c r="EL70" s="494"/>
      <c r="EM70" s="494"/>
      <c r="EN70" s="494"/>
      <c r="EO70" s="494"/>
      <c r="EP70" s="494"/>
      <c r="EQ70" s="495"/>
      <c r="ER70" s="193"/>
      <c r="ES70" s="210"/>
      <c r="ET70" s="210"/>
      <c r="EU70" s="210"/>
      <c r="EV70" s="210"/>
      <c r="EW70" s="210"/>
      <c r="EX70" s="210"/>
      <c r="EY70" s="210"/>
      <c r="EZ70" s="210"/>
      <c r="FA70" s="194"/>
      <c r="FB70" s="193"/>
      <c r="FC70" s="210"/>
      <c r="FD70" s="210"/>
      <c r="FE70" s="210"/>
      <c r="FF70" s="210"/>
      <c r="FG70" s="210"/>
      <c r="FH70" s="210"/>
      <c r="FI70" s="210"/>
      <c r="FJ70" s="210"/>
      <c r="FK70" s="194"/>
      <c r="FL70" s="193"/>
      <c r="FM70" s="210"/>
      <c r="FN70" s="210"/>
      <c r="FO70" s="210"/>
      <c r="FP70" s="210"/>
      <c r="FQ70" s="210"/>
      <c r="FR70" s="210"/>
      <c r="FS70" s="210"/>
      <c r="FT70" s="210"/>
      <c r="FU70" s="194"/>
      <c r="FV70" s="184">
        <f>COUNTIF(DX72,"=2")</f>
        <v>0</v>
      </c>
      <c r="FW70" s="185">
        <f>COUNTIF(ER72,"=2")</f>
        <v>0</v>
      </c>
      <c r="FX70" s="185">
        <f>COUNTIF(FB72,"=2")</f>
        <v>0</v>
      </c>
      <c r="FY70" s="173">
        <f>COUNTIF(FL72,"=2")</f>
        <v>0</v>
      </c>
      <c r="FZ70" s="173"/>
      <c r="GA70" s="174"/>
      <c r="GB70" s="186"/>
      <c r="GC70" s="173"/>
      <c r="GD70" s="173"/>
      <c r="GE70" s="173"/>
      <c r="GF70" s="173"/>
      <c r="GG70" s="174"/>
      <c r="GH70" s="187">
        <f>SUM(M71:N76)</f>
        <v>0</v>
      </c>
      <c r="GI70" s="187">
        <f>SUM(AI71:AJ76)</f>
        <v>0</v>
      </c>
      <c r="GJ70" s="187">
        <f>SUM(AT71:AU76)</f>
        <v>0</v>
      </c>
      <c r="GK70">
        <f>SUM(BE71:BF76)</f>
        <v>0</v>
      </c>
      <c r="GN70" s="437" t="e">
        <f>GU81</f>
        <v>#DIV/0!</v>
      </c>
      <c r="GO70" s="437"/>
      <c r="GS70" s="513"/>
      <c r="GT70" s="201">
        <f>GX70*100</f>
        <v>800</v>
      </c>
      <c r="GU70" s="189">
        <f>RANK(GT70,GT68:GT72)</f>
        <v>1</v>
      </c>
      <c r="GW70" s="202" t="str">
        <f>IF(GF80=0,"MAX",GB80/GF80)</f>
        <v>MAX</v>
      </c>
      <c r="GX70">
        <f>IF(GB84="MAX",8,GB80-GF80)</f>
        <v>8</v>
      </c>
    </row>
    <row r="71" spans="2:206" ht="8.4499999999999993" customHeight="1" x14ac:dyDescent="0.15">
      <c r="B71" s="523"/>
      <c r="C71" s="524"/>
      <c r="D71" s="255"/>
      <c r="E71" s="255"/>
      <c r="F71" s="255"/>
      <c r="G71" s="255"/>
      <c r="H71" s="255"/>
      <c r="I71" s="256"/>
      <c r="J71" s="172"/>
      <c r="K71" s="172"/>
      <c r="L71" s="257"/>
      <c r="M71" s="474"/>
      <c r="N71" s="474"/>
      <c r="O71" s="468" t="s">
        <v>557</v>
      </c>
      <c r="P71" s="474"/>
      <c r="Q71" s="474"/>
      <c r="R71" s="250"/>
      <c r="S71" s="172"/>
      <c r="T71" s="251"/>
      <c r="U71" s="621"/>
      <c r="V71" s="622"/>
      <c r="W71" s="622"/>
      <c r="X71" s="622"/>
      <c r="Y71" s="622"/>
      <c r="Z71" s="622"/>
      <c r="AA71" s="622"/>
      <c r="AB71" s="622"/>
      <c r="AC71" s="622"/>
      <c r="AD71" s="622"/>
      <c r="AE71" s="623"/>
      <c r="AF71" s="254"/>
      <c r="AG71" s="172"/>
      <c r="AH71" s="257"/>
      <c r="AI71" s="524"/>
      <c r="AJ71" s="524"/>
      <c r="AK71" s="468" t="s">
        <v>557</v>
      </c>
      <c r="AL71" s="524">
        <v>15</v>
      </c>
      <c r="AM71" s="524"/>
      <c r="AN71" s="250"/>
      <c r="AO71" s="611"/>
      <c r="AP71" s="612"/>
      <c r="AQ71" s="621"/>
      <c r="AR71" s="622"/>
      <c r="AS71" s="622"/>
      <c r="AT71" s="622"/>
      <c r="AU71" s="622"/>
      <c r="AV71" s="622"/>
      <c r="AW71" s="622"/>
      <c r="AX71" s="622"/>
      <c r="AY71" s="622"/>
      <c r="AZ71" s="622"/>
      <c r="BA71" s="623"/>
      <c r="BB71" s="621"/>
      <c r="BC71" s="622"/>
      <c r="BD71" s="622"/>
      <c r="BE71" s="622"/>
      <c r="BF71" s="622"/>
      <c r="BG71" s="622"/>
      <c r="BH71" s="622"/>
      <c r="BI71" s="622"/>
      <c r="BJ71" s="622"/>
      <c r="BK71" s="622"/>
      <c r="BL71" s="623"/>
      <c r="BM71" s="610"/>
      <c r="BN71" s="611"/>
      <c r="BO71" s="611"/>
      <c r="BP71" s="611"/>
      <c r="BQ71" s="611"/>
      <c r="BR71" s="612"/>
      <c r="BS71" s="610"/>
      <c r="BT71" s="611"/>
      <c r="BU71" s="611"/>
      <c r="BV71" s="611"/>
      <c r="BW71" s="611"/>
      <c r="BX71" s="612"/>
      <c r="BY71" s="610"/>
      <c r="BZ71" s="611"/>
      <c r="CA71" s="611"/>
      <c r="CB71" s="611"/>
      <c r="CC71" s="611"/>
      <c r="CD71" s="612"/>
      <c r="CE71" s="609"/>
      <c r="CF71" s="609"/>
      <c r="DP71" s="491"/>
      <c r="DQ71" s="492"/>
      <c r="DR71" s="178"/>
      <c r="DS71" s="178"/>
      <c r="DT71" s="178"/>
      <c r="DU71" s="178"/>
      <c r="DV71" s="178"/>
      <c r="DW71" s="179"/>
      <c r="DX71" s="208"/>
      <c r="DY71" s="208"/>
      <c r="DZ71" s="211"/>
      <c r="EA71" s="454" t="b">
        <f>IF(M71&gt;P71,"1",IF(M71&lt;P71,"0"))</f>
        <v>0</v>
      </c>
      <c r="EB71" s="454"/>
      <c r="EC71" s="454" t="b">
        <f>IF(M71&lt;P71,"1",IF(M71&gt;P71,"0"))</f>
        <v>0</v>
      </c>
      <c r="ED71" s="454"/>
      <c r="EE71" s="212"/>
      <c r="EF71" s="208"/>
      <c r="EG71" s="209"/>
      <c r="EH71" s="496"/>
      <c r="EI71" s="497"/>
      <c r="EJ71" s="497"/>
      <c r="EK71" s="497"/>
      <c r="EL71" s="497"/>
      <c r="EM71" s="497"/>
      <c r="EN71" s="497"/>
      <c r="EO71" s="497"/>
      <c r="EP71" s="497"/>
      <c r="EQ71" s="498"/>
      <c r="ER71" s="183"/>
      <c r="ES71" s="181"/>
      <c r="ET71" s="193"/>
      <c r="EU71" s="454" t="str">
        <f>IF(AI71&gt;AL71,"1",IF(AI71&lt;AL71,"0"))</f>
        <v>0</v>
      </c>
      <c r="EV71" s="454"/>
      <c r="EW71" s="454" t="str">
        <f>IF(AI71&lt;AL71,"1",IF(AI71&gt;AL71,"0"))</f>
        <v>1</v>
      </c>
      <c r="EX71" s="454"/>
      <c r="EY71" s="194"/>
      <c r="EZ71" s="181"/>
      <c r="FA71" s="182"/>
      <c r="FB71" s="183"/>
      <c r="FC71" s="181"/>
      <c r="FD71" s="193"/>
      <c r="FE71" s="454" t="b">
        <f>IF(AT71&gt;AW71,"1",IF(AT71&lt;AW71,"0"))</f>
        <v>0</v>
      </c>
      <c r="FF71" s="454"/>
      <c r="FG71" s="454" t="b">
        <f>IF(AT71&lt;AW71,"1",IF(AT71&gt;AW71,"0"))</f>
        <v>0</v>
      </c>
      <c r="FH71" s="454"/>
      <c r="FI71" s="194"/>
      <c r="FJ71" s="181"/>
      <c r="FK71" s="182"/>
      <c r="FL71" s="183"/>
      <c r="FM71" s="181"/>
      <c r="FN71" s="193"/>
      <c r="FO71" s="454" t="b">
        <f>IF(BE71&gt;BH71,"1",IF(BE71&lt;BH71,"0"))</f>
        <v>0</v>
      </c>
      <c r="FP71" s="454"/>
      <c r="FQ71" s="454" t="b">
        <f>IF(BE71&lt;BH71,"1",IF(BE71&gt;BH71,"0"))</f>
        <v>0</v>
      </c>
      <c r="FR71" s="454"/>
      <c r="FS71" s="194"/>
      <c r="FT71" s="181"/>
      <c r="FU71" s="182"/>
      <c r="FV71" s="180"/>
      <c r="FX71">
        <f>COUNTIF(EF72,"=2")</f>
        <v>0</v>
      </c>
      <c r="FY71" s="187">
        <f>COUNTIF(EZ72,"=2")</f>
        <v>1</v>
      </c>
      <c r="FZ71" s="187">
        <f>COUNTIF(FJ72,"=2")</f>
        <v>0</v>
      </c>
      <c r="GA71" s="195">
        <f>COUNTIF(FT72,"=2")</f>
        <v>0</v>
      </c>
      <c r="GB71" s="180"/>
      <c r="GG71" s="177"/>
      <c r="GJ71">
        <f>SUM(P71:Q76)</f>
        <v>0</v>
      </c>
      <c r="GK71" s="187">
        <f>SUM(AL71:AM76)</f>
        <v>30</v>
      </c>
      <c r="GL71" s="187">
        <f>SUM(AW71:AX76)</f>
        <v>0</v>
      </c>
      <c r="GM71" s="187">
        <f>SUM(BH71:BI76)</f>
        <v>0</v>
      </c>
      <c r="GN71" s="437"/>
      <c r="GO71" s="437"/>
      <c r="GS71" s="513"/>
      <c r="GT71" s="201">
        <f>GX71*100</f>
        <v>800</v>
      </c>
      <c r="GU71" s="189">
        <f>RANK(GT71,GT68:GT72)</f>
        <v>1</v>
      </c>
      <c r="GW71" s="202" t="str">
        <f>IF(GF88=0,"MAX",GB88/GF88)</f>
        <v>MAX</v>
      </c>
      <c r="GX71">
        <f>IF(GB92="MAX",8,GB88-GF88)</f>
        <v>8</v>
      </c>
    </row>
    <row r="72" spans="2:206" ht="8.4499999999999993" customHeight="1" x14ac:dyDescent="0.15">
      <c r="B72" s="523" t="s">
        <v>426</v>
      </c>
      <c r="C72" s="524"/>
      <c r="D72" s="524"/>
      <c r="E72" s="524"/>
      <c r="F72" s="524"/>
      <c r="G72" s="524"/>
      <c r="H72" s="524"/>
      <c r="I72" s="525"/>
      <c r="J72" s="474"/>
      <c r="K72" s="479"/>
      <c r="L72" s="254"/>
      <c r="M72" s="474"/>
      <c r="N72" s="474"/>
      <c r="O72" s="444"/>
      <c r="P72" s="474"/>
      <c r="Q72" s="474"/>
      <c r="R72" s="251"/>
      <c r="S72" s="473"/>
      <c r="T72" s="479"/>
      <c r="U72" s="621"/>
      <c r="V72" s="622"/>
      <c r="W72" s="622"/>
      <c r="X72" s="622"/>
      <c r="Y72" s="622"/>
      <c r="Z72" s="622"/>
      <c r="AA72" s="622"/>
      <c r="AB72" s="622"/>
      <c r="AC72" s="622"/>
      <c r="AD72" s="622"/>
      <c r="AE72" s="623"/>
      <c r="AF72" s="473"/>
      <c r="AG72" s="479"/>
      <c r="AH72" s="254"/>
      <c r="AI72" s="524"/>
      <c r="AJ72" s="524"/>
      <c r="AK72" s="444"/>
      <c r="AL72" s="524"/>
      <c r="AM72" s="524"/>
      <c r="AN72" s="251"/>
      <c r="AO72" s="473"/>
      <c r="AP72" s="479"/>
      <c r="AQ72" s="621"/>
      <c r="AR72" s="622"/>
      <c r="AS72" s="622"/>
      <c r="AT72" s="622"/>
      <c r="AU72" s="622"/>
      <c r="AV72" s="622"/>
      <c r="AW72" s="622"/>
      <c r="AX72" s="622"/>
      <c r="AY72" s="622"/>
      <c r="AZ72" s="622"/>
      <c r="BA72" s="623"/>
      <c r="BB72" s="621"/>
      <c r="BC72" s="622"/>
      <c r="BD72" s="622"/>
      <c r="BE72" s="622"/>
      <c r="BF72" s="622"/>
      <c r="BG72" s="622"/>
      <c r="BH72" s="622"/>
      <c r="BI72" s="622"/>
      <c r="BJ72" s="622"/>
      <c r="BK72" s="622"/>
      <c r="BL72" s="623"/>
      <c r="BM72" s="473"/>
      <c r="BN72" s="474"/>
      <c r="BO72" s="608"/>
      <c r="BP72" s="608"/>
      <c r="BQ72" s="474"/>
      <c r="BR72" s="479"/>
      <c r="BS72" s="473"/>
      <c r="BT72" s="474"/>
      <c r="BU72" s="608"/>
      <c r="BV72" s="608"/>
      <c r="BW72" s="474"/>
      <c r="BX72" s="479"/>
      <c r="BY72" s="473"/>
      <c r="BZ72" s="474"/>
      <c r="CA72" s="608"/>
      <c r="CB72" s="608"/>
      <c r="CC72" s="474"/>
      <c r="CD72" s="479"/>
      <c r="CE72" s="609"/>
      <c r="CF72" s="609"/>
      <c r="DP72" s="480" t="str">
        <f>B72</f>
        <v>プレシャスC</v>
      </c>
      <c r="DQ72" s="481"/>
      <c r="DR72" s="481"/>
      <c r="DS72" s="481"/>
      <c r="DT72" s="481"/>
      <c r="DU72" s="481"/>
      <c r="DV72" s="481"/>
      <c r="DW72" s="482"/>
      <c r="DX72" s="454">
        <f>EA71+EA73+EA75</f>
        <v>0</v>
      </c>
      <c r="DY72" s="470"/>
      <c r="DZ72" s="213"/>
      <c r="EA72" s="454"/>
      <c r="EB72" s="454"/>
      <c r="EC72" s="454"/>
      <c r="ED72" s="454"/>
      <c r="EE72" s="209"/>
      <c r="EF72" s="472">
        <f>EC71+EC73+EC75</f>
        <v>0</v>
      </c>
      <c r="EG72" s="470"/>
      <c r="EH72" s="496"/>
      <c r="EI72" s="497"/>
      <c r="EJ72" s="497"/>
      <c r="EK72" s="497"/>
      <c r="EL72" s="497"/>
      <c r="EM72" s="497"/>
      <c r="EN72" s="497"/>
      <c r="EO72" s="497"/>
      <c r="EP72" s="497"/>
      <c r="EQ72" s="498"/>
      <c r="ER72" s="472">
        <f>EU71+EU73+EU75</f>
        <v>0</v>
      </c>
      <c r="ES72" s="470"/>
      <c r="ET72" s="183"/>
      <c r="EU72" s="454"/>
      <c r="EV72" s="454"/>
      <c r="EW72" s="454"/>
      <c r="EX72" s="454"/>
      <c r="EY72" s="182"/>
      <c r="EZ72" s="472">
        <f>EW71+EW73+EW75</f>
        <v>2</v>
      </c>
      <c r="FA72" s="470"/>
      <c r="FB72" s="472">
        <f>FE71+FE73+FE75</f>
        <v>0</v>
      </c>
      <c r="FC72" s="470"/>
      <c r="FD72" s="183"/>
      <c r="FE72" s="454"/>
      <c r="FF72" s="454"/>
      <c r="FG72" s="454"/>
      <c r="FH72" s="454"/>
      <c r="FI72" s="182"/>
      <c r="FJ72" s="472">
        <f>FG71+FG73+FG75</f>
        <v>0</v>
      </c>
      <c r="FK72" s="470"/>
      <c r="FL72" s="472">
        <f>FO71+FO73+FO75</f>
        <v>0</v>
      </c>
      <c r="FM72" s="470"/>
      <c r="FN72" s="183"/>
      <c r="FO72" s="454"/>
      <c r="FP72" s="454"/>
      <c r="FQ72" s="454"/>
      <c r="FR72" s="454"/>
      <c r="FS72" s="182"/>
      <c r="FT72" s="472">
        <f>FQ71+FQ73+FQ75</f>
        <v>0</v>
      </c>
      <c r="FU72" s="470"/>
      <c r="FV72" s="472">
        <f>SUM(FV70:FY70)</f>
        <v>0</v>
      </c>
      <c r="FW72" s="454"/>
      <c r="FX72" s="471"/>
      <c r="FY72" s="471"/>
      <c r="FZ72" s="454">
        <f>SUM(FX71:GA71)</f>
        <v>1</v>
      </c>
      <c r="GA72" s="470"/>
      <c r="GB72" s="472">
        <f>SUM(DX72,ER72,FB72,FL72)</f>
        <v>0</v>
      </c>
      <c r="GC72" s="454"/>
      <c r="GD72" s="471"/>
      <c r="GE72" s="471"/>
      <c r="GF72" s="454">
        <f>SUM(EF72,EZ72,FJ72,FT72)</f>
        <v>2</v>
      </c>
      <c r="GG72" s="470"/>
      <c r="GH72" s="473">
        <f>SUM(GH70:GK70)</f>
        <v>0</v>
      </c>
      <c r="GI72" s="474"/>
      <c r="GJ72" s="471"/>
      <c r="GK72" s="471"/>
      <c r="GL72" s="474">
        <f>SUM(GJ71:GM71)</f>
        <v>30</v>
      </c>
      <c r="GM72" s="479"/>
      <c r="GN72" s="437"/>
      <c r="GO72" s="437"/>
      <c r="GT72" s="201">
        <f>GX72*100</f>
        <v>800</v>
      </c>
      <c r="GU72" s="189">
        <f>RANK(GT72,GT68:GT72)</f>
        <v>1</v>
      </c>
      <c r="GW72" s="202" t="str">
        <f>IF(GF96=0,"MAX",GB96/GF96)</f>
        <v>MAX</v>
      </c>
      <c r="GX72">
        <f>IF(GB100="MAX",8,GB96-GF96)</f>
        <v>8</v>
      </c>
    </row>
    <row r="73" spans="2:206" ht="8.4499999999999993" customHeight="1" x14ac:dyDescent="0.15">
      <c r="B73" s="523"/>
      <c r="C73" s="524"/>
      <c r="D73" s="524"/>
      <c r="E73" s="524"/>
      <c r="F73" s="524"/>
      <c r="G73" s="524"/>
      <c r="H73" s="524"/>
      <c r="I73" s="525"/>
      <c r="J73" s="474"/>
      <c r="K73" s="479"/>
      <c r="L73" s="254"/>
      <c r="M73" s="474"/>
      <c r="N73" s="474"/>
      <c r="O73" s="468" t="s">
        <v>557</v>
      </c>
      <c r="P73" s="474"/>
      <c r="Q73" s="474"/>
      <c r="R73" s="251"/>
      <c r="S73" s="473"/>
      <c r="T73" s="479"/>
      <c r="U73" s="621"/>
      <c r="V73" s="622"/>
      <c r="W73" s="622"/>
      <c r="X73" s="622"/>
      <c r="Y73" s="622"/>
      <c r="Z73" s="622"/>
      <c r="AA73" s="622"/>
      <c r="AB73" s="622"/>
      <c r="AC73" s="622"/>
      <c r="AD73" s="622"/>
      <c r="AE73" s="623"/>
      <c r="AF73" s="473"/>
      <c r="AG73" s="479"/>
      <c r="AH73" s="254"/>
      <c r="AI73" s="524"/>
      <c r="AJ73" s="524"/>
      <c r="AK73" s="468" t="s">
        <v>557</v>
      </c>
      <c r="AL73" s="524">
        <v>15</v>
      </c>
      <c r="AM73" s="524"/>
      <c r="AN73" s="251"/>
      <c r="AO73" s="473"/>
      <c r="AP73" s="479"/>
      <c r="AQ73" s="621"/>
      <c r="AR73" s="622"/>
      <c r="AS73" s="622"/>
      <c r="AT73" s="622"/>
      <c r="AU73" s="622"/>
      <c r="AV73" s="622"/>
      <c r="AW73" s="622"/>
      <c r="AX73" s="622"/>
      <c r="AY73" s="622"/>
      <c r="AZ73" s="622"/>
      <c r="BA73" s="623"/>
      <c r="BB73" s="621"/>
      <c r="BC73" s="622"/>
      <c r="BD73" s="622"/>
      <c r="BE73" s="622"/>
      <c r="BF73" s="622"/>
      <c r="BG73" s="622"/>
      <c r="BH73" s="622"/>
      <c r="BI73" s="622"/>
      <c r="BJ73" s="622"/>
      <c r="BK73" s="622"/>
      <c r="BL73" s="623"/>
      <c r="BM73" s="473"/>
      <c r="BN73" s="474"/>
      <c r="BO73" s="608"/>
      <c r="BP73" s="608"/>
      <c r="BQ73" s="474"/>
      <c r="BR73" s="479"/>
      <c r="BS73" s="473"/>
      <c r="BT73" s="474"/>
      <c r="BU73" s="608"/>
      <c r="BV73" s="608"/>
      <c r="BW73" s="474"/>
      <c r="BX73" s="479"/>
      <c r="BY73" s="473"/>
      <c r="BZ73" s="474"/>
      <c r="CA73" s="608"/>
      <c r="CB73" s="608"/>
      <c r="CC73" s="474"/>
      <c r="CD73" s="479"/>
      <c r="CE73" s="609"/>
      <c r="CF73" s="609"/>
      <c r="DP73" s="480"/>
      <c r="DQ73" s="481"/>
      <c r="DR73" s="481"/>
      <c r="DS73" s="481"/>
      <c r="DT73" s="481"/>
      <c r="DU73" s="481"/>
      <c r="DV73" s="481"/>
      <c r="DW73" s="482"/>
      <c r="DX73" s="454"/>
      <c r="DY73" s="470"/>
      <c r="DZ73" s="213"/>
      <c r="EA73" s="454" t="b">
        <f>IF(M73&gt;P73,"1",IF(M73&lt;P73,"0"))</f>
        <v>0</v>
      </c>
      <c r="EB73" s="454"/>
      <c r="EC73" s="454" t="b">
        <f>IF(M73&lt;P73,"1",IF(M73&gt;P73,"0"))</f>
        <v>0</v>
      </c>
      <c r="ED73" s="454"/>
      <c r="EE73" s="209"/>
      <c r="EF73" s="472"/>
      <c r="EG73" s="470"/>
      <c r="EH73" s="496"/>
      <c r="EI73" s="497"/>
      <c r="EJ73" s="497"/>
      <c r="EK73" s="497"/>
      <c r="EL73" s="497"/>
      <c r="EM73" s="497"/>
      <c r="EN73" s="497"/>
      <c r="EO73" s="497"/>
      <c r="EP73" s="497"/>
      <c r="EQ73" s="498"/>
      <c r="ER73" s="472"/>
      <c r="ES73" s="470"/>
      <c r="ET73" s="183"/>
      <c r="EU73" s="454" t="str">
        <f>IF(AI73&gt;AL73,"1",IF(AI73&lt;AL73,"0"))</f>
        <v>0</v>
      </c>
      <c r="EV73" s="454"/>
      <c r="EW73" s="454" t="str">
        <f>IF(AI73&lt;AL73,"1",IF(AI73&gt;AL73,"0"))</f>
        <v>1</v>
      </c>
      <c r="EX73" s="454"/>
      <c r="EY73" s="182"/>
      <c r="EZ73" s="472"/>
      <c r="FA73" s="470"/>
      <c r="FB73" s="472"/>
      <c r="FC73" s="470"/>
      <c r="FD73" s="183"/>
      <c r="FE73" s="454" t="b">
        <f>IF(AT73&gt;AW73,"1",IF(AT73&lt;AW73,"0"))</f>
        <v>0</v>
      </c>
      <c r="FF73" s="454"/>
      <c r="FG73" s="454" t="b">
        <f>IF(AT73&lt;AW73,"1",IF(AT73&gt;AW73,"0"))</f>
        <v>0</v>
      </c>
      <c r="FH73" s="454"/>
      <c r="FI73" s="182"/>
      <c r="FJ73" s="472"/>
      <c r="FK73" s="470"/>
      <c r="FL73" s="472"/>
      <c r="FM73" s="470"/>
      <c r="FN73" s="183"/>
      <c r="FO73" s="454" t="b">
        <f>IF(BE73&gt;BH73,"1",IF(BE73&lt;BH73,"0"))</f>
        <v>0</v>
      </c>
      <c r="FP73" s="454"/>
      <c r="FQ73" s="454" t="b">
        <f>IF(BE73&lt;BH73,"1",IF(BE73&gt;BH73,"0"))</f>
        <v>0</v>
      </c>
      <c r="FR73" s="454"/>
      <c r="FS73" s="182"/>
      <c r="FT73" s="472"/>
      <c r="FU73" s="470"/>
      <c r="FV73" s="472"/>
      <c r="FW73" s="454"/>
      <c r="FX73" s="471"/>
      <c r="FY73" s="471"/>
      <c r="FZ73" s="454"/>
      <c r="GA73" s="470"/>
      <c r="GB73" s="472"/>
      <c r="GC73" s="454"/>
      <c r="GD73" s="471"/>
      <c r="GE73" s="471"/>
      <c r="GF73" s="454"/>
      <c r="GG73" s="470"/>
      <c r="GH73" s="473"/>
      <c r="GI73" s="474"/>
      <c r="GJ73" s="471"/>
      <c r="GK73" s="471"/>
      <c r="GL73" s="474"/>
      <c r="GM73" s="479"/>
      <c r="GN73" s="437"/>
      <c r="GO73" s="437"/>
      <c r="GU73" s="190"/>
    </row>
    <row r="74" spans="2:206" ht="8.4499999999999993" customHeight="1" x14ac:dyDescent="0.15">
      <c r="B74" s="523"/>
      <c r="C74" s="524"/>
      <c r="D74" s="524"/>
      <c r="E74" s="524"/>
      <c r="F74" s="524"/>
      <c r="G74" s="524"/>
      <c r="H74" s="524"/>
      <c r="I74" s="525"/>
      <c r="J74" s="474"/>
      <c r="K74" s="479"/>
      <c r="L74" s="254"/>
      <c r="M74" s="474"/>
      <c r="N74" s="474"/>
      <c r="O74" s="444"/>
      <c r="P74" s="474"/>
      <c r="Q74" s="474"/>
      <c r="R74" s="251"/>
      <c r="S74" s="473"/>
      <c r="T74" s="479"/>
      <c r="U74" s="621"/>
      <c r="V74" s="622"/>
      <c r="W74" s="622"/>
      <c r="X74" s="622"/>
      <c r="Y74" s="622"/>
      <c r="Z74" s="622"/>
      <c r="AA74" s="622"/>
      <c r="AB74" s="622"/>
      <c r="AC74" s="622"/>
      <c r="AD74" s="622"/>
      <c r="AE74" s="623"/>
      <c r="AF74" s="473"/>
      <c r="AG74" s="479"/>
      <c r="AH74" s="254"/>
      <c r="AI74" s="524"/>
      <c r="AJ74" s="524"/>
      <c r="AK74" s="444"/>
      <c r="AL74" s="524"/>
      <c r="AM74" s="524"/>
      <c r="AN74" s="251"/>
      <c r="AO74" s="473"/>
      <c r="AP74" s="479"/>
      <c r="AQ74" s="621"/>
      <c r="AR74" s="622"/>
      <c r="AS74" s="622"/>
      <c r="AT74" s="622"/>
      <c r="AU74" s="622"/>
      <c r="AV74" s="622"/>
      <c r="AW74" s="622"/>
      <c r="AX74" s="622"/>
      <c r="AY74" s="622"/>
      <c r="AZ74" s="622"/>
      <c r="BA74" s="623"/>
      <c r="BB74" s="621"/>
      <c r="BC74" s="622"/>
      <c r="BD74" s="622"/>
      <c r="BE74" s="622"/>
      <c r="BF74" s="622"/>
      <c r="BG74" s="622"/>
      <c r="BH74" s="622"/>
      <c r="BI74" s="622"/>
      <c r="BJ74" s="622"/>
      <c r="BK74" s="622"/>
      <c r="BL74" s="623"/>
      <c r="BM74" s="610"/>
      <c r="BN74" s="611"/>
      <c r="BO74" s="611"/>
      <c r="BP74" s="611"/>
      <c r="BQ74" s="611"/>
      <c r="BR74" s="612"/>
      <c r="BS74" s="610"/>
      <c r="BT74" s="611"/>
      <c r="BU74" s="611"/>
      <c r="BV74" s="611"/>
      <c r="BW74" s="611"/>
      <c r="BX74" s="612"/>
      <c r="BY74" s="610"/>
      <c r="BZ74" s="611"/>
      <c r="CA74" s="611"/>
      <c r="CB74" s="611"/>
      <c r="CC74" s="611"/>
      <c r="CD74" s="612"/>
      <c r="CE74" s="609"/>
      <c r="CF74" s="609"/>
      <c r="DP74" s="480"/>
      <c r="DQ74" s="481"/>
      <c r="DR74" s="481"/>
      <c r="DS74" s="481"/>
      <c r="DT74" s="481"/>
      <c r="DU74" s="481"/>
      <c r="DV74" s="481"/>
      <c r="DW74" s="482"/>
      <c r="DX74" s="454"/>
      <c r="DY74" s="470"/>
      <c r="DZ74" s="213"/>
      <c r="EA74" s="454"/>
      <c r="EB74" s="454"/>
      <c r="EC74" s="454"/>
      <c r="ED74" s="454"/>
      <c r="EE74" s="209"/>
      <c r="EF74" s="472"/>
      <c r="EG74" s="470"/>
      <c r="EH74" s="496"/>
      <c r="EI74" s="497"/>
      <c r="EJ74" s="497"/>
      <c r="EK74" s="497"/>
      <c r="EL74" s="497"/>
      <c r="EM74" s="497"/>
      <c r="EN74" s="497"/>
      <c r="EO74" s="497"/>
      <c r="EP74" s="497"/>
      <c r="EQ74" s="498"/>
      <c r="ER74" s="472"/>
      <c r="ES74" s="470"/>
      <c r="ET74" s="183"/>
      <c r="EU74" s="454"/>
      <c r="EV74" s="454"/>
      <c r="EW74" s="454"/>
      <c r="EX74" s="454"/>
      <c r="EY74" s="182"/>
      <c r="EZ74" s="472"/>
      <c r="FA74" s="470"/>
      <c r="FB74" s="472"/>
      <c r="FC74" s="470"/>
      <c r="FD74" s="183"/>
      <c r="FE74" s="454"/>
      <c r="FF74" s="454"/>
      <c r="FG74" s="454"/>
      <c r="FH74" s="454"/>
      <c r="FI74" s="182"/>
      <c r="FJ74" s="472"/>
      <c r="FK74" s="470"/>
      <c r="FL74" s="472"/>
      <c r="FM74" s="470"/>
      <c r="FN74" s="183"/>
      <c r="FO74" s="454"/>
      <c r="FP74" s="454"/>
      <c r="FQ74" s="454"/>
      <c r="FR74" s="454"/>
      <c r="FS74" s="182"/>
      <c r="FT74" s="472"/>
      <c r="FU74" s="470"/>
      <c r="FV74" s="180"/>
      <c r="GA74" s="177"/>
      <c r="GB74" s="180"/>
      <c r="GG74" s="177"/>
      <c r="GN74" s="437"/>
      <c r="GO74" s="437"/>
      <c r="GS74" s="513" t="s">
        <v>552</v>
      </c>
      <c r="GT74" s="214" t="e">
        <f>GH68*10</f>
        <v>#DIV/0!</v>
      </c>
      <c r="GU74" s="189" t="e">
        <f>RANK(GT74,GT74:GT78)</f>
        <v>#DIV/0!</v>
      </c>
    </row>
    <row r="75" spans="2:206" ht="8.4499999999999993" customHeight="1" x14ac:dyDescent="0.15">
      <c r="B75" s="523"/>
      <c r="C75" s="524"/>
      <c r="D75" s="524"/>
      <c r="E75" s="524"/>
      <c r="F75" s="524"/>
      <c r="G75" s="524"/>
      <c r="H75" s="524"/>
      <c r="I75" s="525"/>
      <c r="J75" s="474"/>
      <c r="K75" s="479"/>
      <c r="L75" s="254"/>
      <c r="M75" s="474"/>
      <c r="N75" s="474"/>
      <c r="O75" s="468" t="s">
        <v>557</v>
      </c>
      <c r="P75" s="474"/>
      <c r="Q75" s="474"/>
      <c r="R75" s="251"/>
      <c r="S75" s="473"/>
      <c r="T75" s="479"/>
      <c r="U75" s="621"/>
      <c r="V75" s="622"/>
      <c r="W75" s="622"/>
      <c r="X75" s="622"/>
      <c r="Y75" s="622"/>
      <c r="Z75" s="622"/>
      <c r="AA75" s="622"/>
      <c r="AB75" s="622"/>
      <c r="AC75" s="622"/>
      <c r="AD75" s="622"/>
      <c r="AE75" s="623"/>
      <c r="AF75" s="473"/>
      <c r="AG75" s="479"/>
      <c r="AH75" s="254"/>
      <c r="AI75" s="524"/>
      <c r="AJ75" s="524"/>
      <c r="AK75" s="468" t="s">
        <v>557</v>
      </c>
      <c r="AL75" s="524"/>
      <c r="AM75" s="524"/>
      <c r="AN75" s="251"/>
      <c r="AO75" s="473"/>
      <c r="AP75" s="479"/>
      <c r="AQ75" s="621"/>
      <c r="AR75" s="622"/>
      <c r="AS75" s="622"/>
      <c r="AT75" s="622"/>
      <c r="AU75" s="622"/>
      <c r="AV75" s="622"/>
      <c r="AW75" s="622"/>
      <c r="AX75" s="622"/>
      <c r="AY75" s="622"/>
      <c r="AZ75" s="622"/>
      <c r="BA75" s="623"/>
      <c r="BB75" s="621"/>
      <c r="BC75" s="622"/>
      <c r="BD75" s="622"/>
      <c r="BE75" s="622"/>
      <c r="BF75" s="622"/>
      <c r="BG75" s="622"/>
      <c r="BH75" s="622"/>
      <c r="BI75" s="622"/>
      <c r="BJ75" s="622"/>
      <c r="BK75" s="622"/>
      <c r="BL75" s="623"/>
      <c r="BM75" s="613"/>
      <c r="BN75" s="614"/>
      <c r="BO75" s="614"/>
      <c r="BP75" s="614"/>
      <c r="BQ75" s="614"/>
      <c r="BR75" s="615"/>
      <c r="BS75" s="613"/>
      <c r="BT75" s="614"/>
      <c r="BU75" s="614"/>
      <c r="BV75" s="614"/>
      <c r="BW75" s="614"/>
      <c r="BX75" s="615"/>
      <c r="BY75" s="613"/>
      <c r="BZ75" s="614"/>
      <c r="CA75" s="614"/>
      <c r="CB75" s="614"/>
      <c r="CC75" s="614"/>
      <c r="CD75" s="615"/>
      <c r="CE75" s="609"/>
      <c r="CF75" s="609"/>
      <c r="DP75" s="480"/>
      <c r="DQ75" s="481"/>
      <c r="DR75" s="481"/>
      <c r="DS75" s="481"/>
      <c r="DT75" s="481"/>
      <c r="DU75" s="481"/>
      <c r="DV75" s="481"/>
      <c r="DW75" s="482"/>
      <c r="DX75" s="454"/>
      <c r="DY75" s="470"/>
      <c r="DZ75" s="213"/>
      <c r="EA75" s="454" t="b">
        <f>IF(M75&gt;P75,"1",IF(M75&lt;P75,"0"))</f>
        <v>0</v>
      </c>
      <c r="EB75" s="454"/>
      <c r="EC75" s="454" t="b">
        <f>IF(M75&lt;P75,"1",IF(M75&gt;P75,"0"))</f>
        <v>0</v>
      </c>
      <c r="ED75" s="454"/>
      <c r="EE75" s="209"/>
      <c r="EF75" s="472"/>
      <c r="EG75" s="470"/>
      <c r="EH75" s="496"/>
      <c r="EI75" s="497"/>
      <c r="EJ75" s="497"/>
      <c r="EK75" s="497"/>
      <c r="EL75" s="497"/>
      <c r="EM75" s="497"/>
      <c r="EN75" s="497"/>
      <c r="EO75" s="497"/>
      <c r="EP75" s="497"/>
      <c r="EQ75" s="498"/>
      <c r="ER75" s="472"/>
      <c r="ES75" s="470"/>
      <c r="ET75" s="183"/>
      <c r="EU75" s="454" t="b">
        <f>IF(AI75&gt;AL75,"1",IF(AI75&lt;AL75,"0"))</f>
        <v>0</v>
      </c>
      <c r="EV75" s="454"/>
      <c r="EW75" s="454" t="b">
        <f>IF(AI75&lt;AL75,"1",IF(AI75&gt;AL75,"0"))</f>
        <v>0</v>
      </c>
      <c r="EX75" s="454"/>
      <c r="EY75" s="182"/>
      <c r="EZ75" s="472"/>
      <c r="FA75" s="470"/>
      <c r="FB75" s="472"/>
      <c r="FC75" s="470"/>
      <c r="FD75" s="183"/>
      <c r="FE75" s="454" t="b">
        <f>IF(AT75&gt;AW75,"1",IF(AT75&lt;AW75,"0"))</f>
        <v>0</v>
      </c>
      <c r="FF75" s="454"/>
      <c r="FG75" s="454" t="b">
        <f>IF(AT75&lt;AW75,"1",IF(AT75&gt;AW75,"0"))</f>
        <v>0</v>
      </c>
      <c r="FH75" s="454"/>
      <c r="FI75" s="182"/>
      <c r="FJ75" s="472"/>
      <c r="FK75" s="470"/>
      <c r="FL75" s="472"/>
      <c r="FM75" s="470"/>
      <c r="FN75" s="183"/>
      <c r="FO75" s="454" t="b">
        <f>IF(BE75&gt;BH75,"1",IF(BE75&lt;BH75,"0"))</f>
        <v>0</v>
      </c>
      <c r="FP75" s="454"/>
      <c r="FQ75" s="454" t="b">
        <f>IF(BE75&lt;BH75,"1",IF(BE75&gt;BH75,"0"))</f>
        <v>0</v>
      </c>
      <c r="FR75" s="454"/>
      <c r="FS75" s="182"/>
      <c r="FT75" s="472"/>
      <c r="FU75" s="470"/>
      <c r="FV75" s="180"/>
      <c r="GA75" s="177"/>
      <c r="GB75" s="180"/>
      <c r="GG75" s="177"/>
      <c r="GN75" s="437"/>
      <c r="GO75" s="437"/>
      <c r="GS75" s="513"/>
      <c r="GT75" s="214">
        <f>GH76*10</f>
        <v>0</v>
      </c>
      <c r="GU75" s="189" t="e">
        <f>RANK(GT75,GT74:GT78)</f>
        <v>#DIV/0!</v>
      </c>
    </row>
    <row r="76" spans="2:206" ht="8.4499999999999993" customHeight="1" x14ac:dyDescent="0.15">
      <c r="B76" s="258"/>
      <c r="C76" s="255"/>
      <c r="D76" s="255"/>
      <c r="E76" s="255"/>
      <c r="F76" s="255"/>
      <c r="G76" s="255"/>
      <c r="H76" s="255"/>
      <c r="I76" s="256"/>
      <c r="J76" s="172"/>
      <c r="K76" s="172"/>
      <c r="L76" s="259"/>
      <c r="M76" s="474"/>
      <c r="N76" s="474"/>
      <c r="O76" s="444"/>
      <c r="P76" s="474"/>
      <c r="Q76" s="474"/>
      <c r="R76" s="260"/>
      <c r="S76" s="172"/>
      <c r="T76" s="251"/>
      <c r="U76" s="621"/>
      <c r="V76" s="622"/>
      <c r="W76" s="622"/>
      <c r="X76" s="622"/>
      <c r="Y76" s="622"/>
      <c r="Z76" s="622"/>
      <c r="AA76" s="622"/>
      <c r="AB76" s="622"/>
      <c r="AC76" s="622"/>
      <c r="AD76" s="622"/>
      <c r="AE76" s="623"/>
      <c r="AF76" s="254"/>
      <c r="AG76" s="172"/>
      <c r="AH76" s="259"/>
      <c r="AI76" s="524"/>
      <c r="AJ76" s="524"/>
      <c r="AK76" s="444"/>
      <c r="AL76" s="524"/>
      <c r="AM76" s="524"/>
      <c r="AN76" s="260"/>
      <c r="AO76" s="172"/>
      <c r="AP76" s="251"/>
      <c r="AQ76" s="621"/>
      <c r="AR76" s="622"/>
      <c r="AS76" s="622"/>
      <c r="AT76" s="622"/>
      <c r="AU76" s="622"/>
      <c r="AV76" s="622"/>
      <c r="AW76" s="622"/>
      <c r="AX76" s="622"/>
      <c r="AY76" s="622"/>
      <c r="AZ76" s="622"/>
      <c r="BA76" s="623"/>
      <c r="BB76" s="621"/>
      <c r="BC76" s="622"/>
      <c r="BD76" s="622"/>
      <c r="BE76" s="622"/>
      <c r="BF76" s="622"/>
      <c r="BG76" s="622"/>
      <c r="BH76" s="622"/>
      <c r="BI76" s="622"/>
      <c r="BJ76" s="622"/>
      <c r="BK76" s="622"/>
      <c r="BL76" s="623"/>
      <c r="BM76" s="595"/>
      <c r="BN76" s="596"/>
      <c r="BO76" s="596"/>
      <c r="BP76" s="596"/>
      <c r="BQ76" s="596"/>
      <c r="BR76" s="597"/>
      <c r="BS76" s="601"/>
      <c r="BT76" s="602"/>
      <c r="BU76" s="602"/>
      <c r="BV76" s="602"/>
      <c r="BW76" s="602"/>
      <c r="BX76" s="603"/>
      <c r="BY76" s="607"/>
      <c r="BZ76" s="596"/>
      <c r="CA76" s="596"/>
      <c r="CB76" s="596"/>
      <c r="CC76" s="596"/>
      <c r="CD76" s="597"/>
      <c r="CE76" s="609"/>
      <c r="CF76" s="609"/>
      <c r="DP76" s="198"/>
      <c r="DQ76" s="178"/>
      <c r="DR76" s="178"/>
      <c r="DS76" s="178"/>
      <c r="DT76" s="178"/>
      <c r="DU76" s="178"/>
      <c r="DV76" s="178"/>
      <c r="DW76" s="179"/>
      <c r="DX76" s="208"/>
      <c r="DY76" s="208"/>
      <c r="DZ76" s="215"/>
      <c r="EA76" s="454"/>
      <c r="EB76" s="454"/>
      <c r="EC76" s="454"/>
      <c r="ED76" s="454"/>
      <c r="EE76" s="216"/>
      <c r="EF76" s="208"/>
      <c r="EG76" s="209"/>
      <c r="EH76" s="496"/>
      <c r="EI76" s="497"/>
      <c r="EJ76" s="497"/>
      <c r="EK76" s="497"/>
      <c r="EL76" s="497"/>
      <c r="EM76" s="497"/>
      <c r="EN76" s="497"/>
      <c r="EO76" s="497"/>
      <c r="EP76" s="497"/>
      <c r="EQ76" s="498"/>
      <c r="ER76" s="183"/>
      <c r="ES76" s="181"/>
      <c r="ET76" s="199"/>
      <c r="EU76" s="454"/>
      <c r="EV76" s="454"/>
      <c r="EW76" s="454"/>
      <c r="EX76" s="454"/>
      <c r="EY76" s="200"/>
      <c r="EZ76" s="181"/>
      <c r="FA76" s="182"/>
      <c r="FB76" s="183"/>
      <c r="FC76" s="181"/>
      <c r="FD76" s="199"/>
      <c r="FE76" s="454"/>
      <c r="FF76" s="454"/>
      <c r="FG76" s="454"/>
      <c r="FH76" s="454"/>
      <c r="FI76" s="200"/>
      <c r="FJ76" s="181"/>
      <c r="FK76" s="182"/>
      <c r="FL76" s="183"/>
      <c r="FM76" s="181"/>
      <c r="FN76" s="199"/>
      <c r="FO76" s="454"/>
      <c r="FP76" s="454"/>
      <c r="FQ76" s="454"/>
      <c r="FR76" s="454"/>
      <c r="FS76" s="200"/>
      <c r="FT76" s="181"/>
      <c r="FU76" s="182"/>
      <c r="FV76" s="455">
        <f>IF(FZ72=0,FV72,FV72/FZ72)</f>
        <v>0</v>
      </c>
      <c r="FW76" s="483"/>
      <c r="FX76" s="483"/>
      <c r="FY76" s="483"/>
      <c r="FZ76" s="483"/>
      <c r="GA76" s="484"/>
      <c r="GB76" s="455">
        <f>GW69</f>
        <v>0</v>
      </c>
      <c r="GC76" s="483"/>
      <c r="GD76" s="483"/>
      <c r="GE76" s="483"/>
      <c r="GF76" s="483"/>
      <c r="GG76" s="484"/>
      <c r="GH76" s="448">
        <f>GH72/GL72</f>
        <v>0</v>
      </c>
      <c r="GI76" s="449"/>
      <c r="GJ76" s="449"/>
      <c r="GK76" s="449"/>
      <c r="GL76" s="449"/>
      <c r="GM76" s="450"/>
      <c r="GN76" s="437"/>
      <c r="GO76" s="437"/>
      <c r="GS76" s="513"/>
      <c r="GT76" s="214" t="e">
        <f>GH84*10</f>
        <v>#DIV/0!</v>
      </c>
      <c r="GU76" s="189" t="e">
        <f>RANK(GT76,GT74:GT78)</f>
        <v>#DIV/0!</v>
      </c>
    </row>
    <row r="77" spans="2:206" ht="8.4499999999999993" customHeight="1" x14ac:dyDescent="0.15">
      <c r="B77" s="261"/>
      <c r="C77" s="262"/>
      <c r="D77" s="262"/>
      <c r="E77" s="262"/>
      <c r="F77" s="262"/>
      <c r="G77" s="262"/>
      <c r="H77" s="262"/>
      <c r="I77" s="263"/>
      <c r="J77" s="264"/>
      <c r="K77" s="264"/>
      <c r="L77" s="264"/>
      <c r="M77" s="264"/>
      <c r="N77" s="264"/>
      <c r="O77" s="264"/>
      <c r="P77" s="264"/>
      <c r="Q77" s="264"/>
      <c r="R77" s="264"/>
      <c r="S77" s="264"/>
      <c r="T77" s="260"/>
      <c r="U77" s="624"/>
      <c r="V77" s="625"/>
      <c r="W77" s="625"/>
      <c r="X77" s="625"/>
      <c r="Y77" s="625"/>
      <c r="Z77" s="625"/>
      <c r="AA77" s="625"/>
      <c r="AB77" s="625"/>
      <c r="AC77" s="625"/>
      <c r="AD77" s="625"/>
      <c r="AE77" s="626"/>
      <c r="AF77" s="259"/>
      <c r="AG77" s="264"/>
      <c r="AH77" s="264"/>
      <c r="AI77" s="264"/>
      <c r="AJ77" s="264"/>
      <c r="AK77" s="264"/>
      <c r="AL77" s="264"/>
      <c r="AM77" s="264"/>
      <c r="AN77" s="264"/>
      <c r="AO77" s="264"/>
      <c r="AP77" s="260"/>
      <c r="AQ77" s="624"/>
      <c r="AR77" s="625"/>
      <c r="AS77" s="625"/>
      <c r="AT77" s="625"/>
      <c r="AU77" s="625"/>
      <c r="AV77" s="625"/>
      <c r="AW77" s="625"/>
      <c r="AX77" s="625"/>
      <c r="AY77" s="625"/>
      <c r="AZ77" s="625"/>
      <c r="BA77" s="626"/>
      <c r="BB77" s="624"/>
      <c r="BC77" s="625"/>
      <c r="BD77" s="625"/>
      <c r="BE77" s="625"/>
      <c r="BF77" s="625"/>
      <c r="BG77" s="625"/>
      <c r="BH77" s="625"/>
      <c r="BI77" s="625"/>
      <c r="BJ77" s="625"/>
      <c r="BK77" s="625"/>
      <c r="BL77" s="626"/>
      <c r="BM77" s="598"/>
      <c r="BN77" s="599"/>
      <c r="BO77" s="599"/>
      <c r="BP77" s="599"/>
      <c r="BQ77" s="599"/>
      <c r="BR77" s="600"/>
      <c r="BS77" s="604"/>
      <c r="BT77" s="605"/>
      <c r="BU77" s="605"/>
      <c r="BV77" s="605"/>
      <c r="BW77" s="605"/>
      <c r="BX77" s="606"/>
      <c r="BY77" s="598"/>
      <c r="BZ77" s="599"/>
      <c r="CA77" s="599"/>
      <c r="CB77" s="599"/>
      <c r="CC77" s="599"/>
      <c r="CD77" s="600"/>
      <c r="CE77" s="609"/>
      <c r="CF77" s="609"/>
      <c r="DP77" s="204"/>
      <c r="DQ77" s="205"/>
      <c r="DR77" s="205"/>
      <c r="DS77" s="205"/>
      <c r="DT77" s="205"/>
      <c r="DU77" s="205"/>
      <c r="DV77" s="205"/>
      <c r="DW77" s="206"/>
      <c r="DX77" s="217"/>
      <c r="DY77" s="217"/>
      <c r="DZ77" s="217"/>
      <c r="EA77" s="217"/>
      <c r="EB77" s="217"/>
      <c r="EC77" s="217"/>
      <c r="ED77" s="217"/>
      <c r="EE77" s="217"/>
      <c r="EF77" s="217"/>
      <c r="EG77" s="216"/>
      <c r="EH77" s="499"/>
      <c r="EI77" s="500"/>
      <c r="EJ77" s="500"/>
      <c r="EK77" s="500"/>
      <c r="EL77" s="500"/>
      <c r="EM77" s="500"/>
      <c r="EN77" s="500"/>
      <c r="EO77" s="500"/>
      <c r="EP77" s="500"/>
      <c r="EQ77" s="501"/>
      <c r="ER77" s="199"/>
      <c r="ES77" s="207"/>
      <c r="ET77" s="207"/>
      <c r="EU77" s="207"/>
      <c r="EV77" s="207"/>
      <c r="EW77" s="207"/>
      <c r="EX77" s="207"/>
      <c r="EY77" s="207"/>
      <c r="EZ77" s="207"/>
      <c r="FA77" s="200"/>
      <c r="FB77" s="199"/>
      <c r="FC77" s="207"/>
      <c r="FD77" s="207"/>
      <c r="FE77" s="207"/>
      <c r="FF77" s="207"/>
      <c r="FG77" s="207"/>
      <c r="FH77" s="207"/>
      <c r="FI77" s="207"/>
      <c r="FJ77" s="207"/>
      <c r="FK77" s="200"/>
      <c r="FL77" s="199"/>
      <c r="FM77" s="207"/>
      <c r="FN77" s="207"/>
      <c r="FO77" s="207"/>
      <c r="FP77" s="207"/>
      <c r="FQ77" s="207"/>
      <c r="FR77" s="207"/>
      <c r="FS77" s="207"/>
      <c r="FT77" s="207"/>
      <c r="FU77" s="200"/>
      <c r="FV77" s="485"/>
      <c r="FW77" s="486"/>
      <c r="FX77" s="486"/>
      <c r="FY77" s="486"/>
      <c r="FZ77" s="486"/>
      <c r="GA77" s="487"/>
      <c r="GB77" s="485"/>
      <c r="GC77" s="486"/>
      <c r="GD77" s="486"/>
      <c r="GE77" s="486"/>
      <c r="GF77" s="486"/>
      <c r="GG77" s="487"/>
      <c r="GH77" s="451"/>
      <c r="GI77" s="452"/>
      <c r="GJ77" s="452"/>
      <c r="GK77" s="452"/>
      <c r="GL77" s="452"/>
      <c r="GM77" s="453"/>
      <c r="GN77" s="437"/>
      <c r="GO77" s="437"/>
      <c r="GS77" s="513"/>
      <c r="GT77" s="214" t="e">
        <f>GH92*10</f>
        <v>#DIV/0!</v>
      </c>
      <c r="GU77" s="189" t="e">
        <f>RANK(GT77,GT74:GT78)</f>
        <v>#DIV/0!</v>
      </c>
    </row>
    <row r="78" spans="2:206" ht="8.4499999999999993" customHeight="1" x14ac:dyDescent="0.15">
      <c r="B78" s="616">
        <v>9</v>
      </c>
      <c r="C78" s="617"/>
      <c r="D78" s="252"/>
      <c r="E78" s="252"/>
      <c r="F78" s="252"/>
      <c r="G78" s="252"/>
      <c r="H78" s="252"/>
      <c r="I78" s="253"/>
      <c r="J78" s="618"/>
      <c r="K78" s="619"/>
      <c r="L78" s="619"/>
      <c r="M78" s="619"/>
      <c r="N78" s="619"/>
      <c r="O78" s="619"/>
      <c r="P78" s="619"/>
      <c r="Q78" s="619"/>
      <c r="R78" s="619"/>
      <c r="S78" s="619"/>
      <c r="T78" s="620"/>
      <c r="U78" s="257"/>
      <c r="V78" s="249"/>
      <c r="W78" s="249"/>
      <c r="X78" s="249"/>
      <c r="Y78" s="249"/>
      <c r="Z78" s="249"/>
      <c r="AA78" s="249"/>
      <c r="AB78" s="249"/>
      <c r="AC78" s="249"/>
      <c r="AD78" s="249"/>
      <c r="AE78" s="250"/>
      <c r="AF78" s="618"/>
      <c r="AG78" s="619"/>
      <c r="AH78" s="619"/>
      <c r="AI78" s="619"/>
      <c r="AJ78" s="619"/>
      <c r="AK78" s="619"/>
      <c r="AL78" s="619"/>
      <c r="AM78" s="619"/>
      <c r="AN78" s="619"/>
      <c r="AO78" s="619"/>
      <c r="AP78" s="620"/>
      <c r="AQ78" s="257"/>
      <c r="AR78" s="249"/>
      <c r="AS78" s="249"/>
      <c r="AT78" s="249"/>
      <c r="AU78" s="249"/>
      <c r="AV78" s="249"/>
      <c r="AW78" s="249"/>
      <c r="AX78" s="249"/>
      <c r="AY78" s="249"/>
      <c r="AZ78" s="628" t="s">
        <v>607</v>
      </c>
      <c r="BA78" s="629"/>
      <c r="BB78" s="618"/>
      <c r="BC78" s="619"/>
      <c r="BD78" s="619"/>
      <c r="BE78" s="619"/>
      <c r="BF78" s="619"/>
      <c r="BG78" s="619"/>
      <c r="BH78" s="619"/>
      <c r="BI78" s="619"/>
      <c r="BJ78" s="619"/>
      <c r="BK78" s="619"/>
      <c r="BL78" s="620"/>
      <c r="BM78" s="627"/>
      <c r="BN78" s="628"/>
      <c r="BO78" s="628"/>
      <c r="BP78" s="628"/>
      <c r="BQ78" s="628"/>
      <c r="BR78" s="629"/>
      <c r="BS78" s="627"/>
      <c r="BT78" s="628"/>
      <c r="BU78" s="628"/>
      <c r="BV78" s="628"/>
      <c r="BW78" s="628"/>
      <c r="BX78" s="629"/>
      <c r="BY78" s="627"/>
      <c r="BZ78" s="628"/>
      <c r="CA78" s="628"/>
      <c r="CB78" s="628"/>
      <c r="CC78" s="628"/>
      <c r="CD78" s="629"/>
      <c r="CE78" s="609"/>
      <c r="CF78" s="609"/>
      <c r="DP78" s="489">
        <v>3</v>
      </c>
      <c r="DQ78" s="490"/>
      <c r="DR78" s="175"/>
      <c r="DS78" s="175"/>
      <c r="DT78" s="175"/>
      <c r="DU78" s="175"/>
      <c r="DV78" s="175"/>
      <c r="DW78" s="176"/>
      <c r="DX78" s="218"/>
      <c r="DY78" s="218"/>
      <c r="DZ78" s="218"/>
      <c r="EA78" s="218"/>
      <c r="EB78" s="218"/>
      <c r="EC78" s="218"/>
      <c r="ED78" s="218"/>
      <c r="EE78" s="218"/>
      <c r="EF78" s="218"/>
      <c r="EG78" s="212"/>
      <c r="EH78" s="211"/>
      <c r="EI78" s="218"/>
      <c r="EJ78" s="218"/>
      <c r="EK78" s="218"/>
      <c r="EL78" s="218"/>
      <c r="EM78" s="218"/>
      <c r="EN78" s="218"/>
      <c r="EO78" s="218"/>
      <c r="EP78" s="218"/>
      <c r="EQ78" s="212"/>
      <c r="ER78" s="493"/>
      <c r="ES78" s="494"/>
      <c r="ET78" s="494"/>
      <c r="EU78" s="494"/>
      <c r="EV78" s="494"/>
      <c r="EW78" s="494"/>
      <c r="EX78" s="494"/>
      <c r="EY78" s="494"/>
      <c r="EZ78" s="494"/>
      <c r="FA78" s="495"/>
      <c r="FB78" s="193"/>
      <c r="FC78" s="210"/>
      <c r="FD78" s="210"/>
      <c r="FE78" s="210"/>
      <c r="FF78" s="210"/>
      <c r="FG78" s="210"/>
      <c r="FH78" s="210"/>
      <c r="FI78" s="210"/>
      <c r="FJ78" s="210"/>
      <c r="FK78" s="194"/>
      <c r="FL78" s="193"/>
      <c r="FM78" s="210"/>
      <c r="FN78" s="210"/>
      <c r="FO78" s="210"/>
      <c r="FP78" s="210"/>
      <c r="FQ78" s="210"/>
      <c r="FR78" s="210"/>
      <c r="FS78" s="210"/>
      <c r="FT78" s="210"/>
      <c r="FU78" s="194"/>
      <c r="FV78" s="184">
        <f>COUNTIF(DX80,"=2")</f>
        <v>0</v>
      </c>
      <c r="FW78" s="185">
        <f>COUNTIF(EH80,"=2")</f>
        <v>0</v>
      </c>
      <c r="FX78" s="185">
        <f>COUNTIF(FB80,"=2")</f>
        <v>0</v>
      </c>
      <c r="FY78" s="173">
        <f>COUNTIF(FL80,"=2")</f>
        <v>0</v>
      </c>
      <c r="FZ78" s="173"/>
      <c r="GA78" s="174"/>
      <c r="GB78" s="186"/>
      <c r="GC78" s="173"/>
      <c r="GD78" s="173"/>
      <c r="GE78" s="173"/>
      <c r="GF78" s="173"/>
      <c r="GG78" s="174"/>
      <c r="GH78" s="187">
        <f>SUM(M79:N84)</f>
        <v>0</v>
      </c>
      <c r="GI78" s="187">
        <f>SUM(X79:Y84)</f>
        <v>0</v>
      </c>
      <c r="GJ78" s="187">
        <f>SUM(AT79:AU84)</f>
        <v>0</v>
      </c>
      <c r="GK78">
        <f>SUM(BE79:BF84)</f>
        <v>0</v>
      </c>
      <c r="GN78" s="437" t="e">
        <f>GU82</f>
        <v>#DIV/0!</v>
      </c>
      <c r="GO78" s="437"/>
      <c r="GT78" s="214" t="e">
        <f>GH100*10</f>
        <v>#DIV/0!</v>
      </c>
      <c r="GU78" s="189" t="e">
        <f>RANK(GT78,GT74:GT78)</f>
        <v>#DIV/0!</v>
      </c>
    </row>
    <row r="79" spans="2:206" ht="8.4499999999999993" customHeight="1" x14ac:dyDescent="0.15">
      <c r="B79" s="523"/>
      <c r="C79" s="524"/>
      <c r="D79" s="255"/>
      <c r="E79" s="255"/>
      <c r="F79" s="255"/>
      <c r="G79" s="255"/>
      <c r="H79" s="255"/>
      <c r="I79" s="256"/>
      <c r="J79" s="621"/>
      <c r="K79" s="622"/>
      <c r="L79" s="622"/>
      <c r="M79" s="622"/>
      <c r="N79" s="622"/>
      <c r="O79" s="622"/>
      <c r="P79" s="622"/>
      <c r="Q79" s="622"/>
      <c r="R79" s="622"/>
      <c r="S79" s="622"/>
      <c r="T79" s="623"/>
      <c r="U79" s="254"/>
      <c r="V79" s="172"/>
      <c r="W79" s="257"/>
      <c r="X79" s="474"/>
      <c r="Y79" s="474"/>
      <c r="Z79" s="468" t="s">
        <v>557</v>
      </c>
      <c r="AA79" s="474"/>
      <c r="AB79" s="474"/>
      <c r="AC79" s="250"/>
      <c r="AD79" s="172"/>
      <c r="AE79" s="251"/>
      <c r="AF79" s="621"/>
      <c r="AG79" s="622"/>
      <c r="AH79" s="622"/>
      <c r="AI79" s="622"/>
      <c r="AJ79" s="622"/>
      <c r="AK79" s="622"/>
      <c r="AL79" s="622"/>
      <c r="AM79" s="622"/>
      <c r="AN79" s="622"/>
      <c r="AO79" s="622"/>
      <c r="AP79" s="623"/>
      <c r="AQ79" s="254"/>
      <c r="AR79" s="172"/>
      <c r="AS79" s="257"/>
      <c r="AT79" s="524"/>
      <c r="AU79" s="524"/>
      <c r="AV79" s="468" t="s">
        <v>557</v>
      </c>
      <c r="AW79" s="524"/>
      <c r="AX79" s="524"/>
      <c r="AY79" s="250"/>
      <c r="AZ79" s="611"/>
      <c r="BA79" s="612"/>
      <c r="BB79" s="621"/>
      <c r="BC79" s="622"/>
      <c r="BD79" s="622"/>
      <c r="BE79" s="622"/>
      <c r="BF79" s="622"/>
      <c r="BG79" s="622"/>
      <c r="BH79" s="622"/>
      <c r="BI79" s="622"/>
      <c r="BJ79" s="622"/>
      <c r="BK79" s="622"/>
      <c r="BL79" s="623"/>
      <c r="BM79" s="610"/>
      <c r="BN79" s="611"/>
      <c r="BO79" s="611"/>
      <c r="BP79" s="611"/>
      <c r="BQ79" s="611"/>
      <c r="BR79" s="612"/>
      <c r="BS79" s="610"/>
      <c r="BT79" s="611"/>
      <c r="BU79" s="611"/>
      <c r="BV79" s="611"/>
      <c r="BW79" s="611"/>
      <c r="BX79" s="612"/>
      <c r="BY79" s="610"/>
      <c r="BZ79" s="611"/>
      <c r="CA79" s="611"/>
      <c r="CB79" s="611"/>
      <c r="CC79" s="611"/>
      <c r="CD79" s="612"/>
      <c r="CE79" s="609"/>
      <c r="CF79" s="609"/>
      <c r="DP79" s="491"/>
      <c r="DQ79" s="492"/>
      <c r="DR79" s="178"/>
      <c r="DS79" s="178"/>
      <c r="DT79" s="178"/>
      <c r="DU79" s="178"/>
      <c r="DV79" s="178"/>
      <c r="DW79" s="179"/>
      <c r="DX79" s="208"/>
      <c r="DY79" s="208"/>
      <c r="DZ79" s="211"/>
      <c r="EA79" s="454" t="b">
        <f>IF(M79&gt;P79,"1",IF(M79&lt;P79,"0"))</f>
        <v>0</v>
      </c>
      <c r="EB79" s="454"/>
      <c r="EC79" s="454" t="b">
        <f>IF(M79&lt;P79,"1",IF(M79&gt;P79,"0"))</f>
        <v>0</v>
      </c>
      <c r="ED79" s="454"/>
      <c r="EE79" s="212"/>
      <c r="EF79" s="208"/>
      <c r="EG79" s="209"/>
      <c r="EH79" s="213"/>
      <c r="EI79" s="208"/>
      <c r="EJ79" s="211"/>
      <c r="EK79" s="454" t="b">
        <f>IF(X79&gt;AA79,"1",IF(X79&lt;AA79,"0"))</f>
        <v>0</v>
      </c>
      <c r="EL79" s="454"/>
      <c r="EM79" s="454" t="b">
        <f>IF(X79&lt;AA79,"1",IF(X79&gt;AA79,"0"))</f>
        <v>0</v>
      </c>
      <c r="EN79" s="454"/>
      <c r="EO79" s="212"/>
      <c r="EP79" s="208"/>
      <c r="EQ79" s="209"/>
      <c r="ER79" s="496"/>
      <c r="ES79" s="497"/>
      <c r="ET79" s="497"/>
      <c r="EU79" s="497"/>
      <c r="EV79" s="497"/>
      <c r="EW79" s="497"/>
      <c r="EX79" s="497"/>
      <c r="EY79" s="497"/>
      <c r="EZ79" s="497"/>
      <c r="FA79" s="498"/>
      <c r="FB79" s="183"/>
      <c r="FC79" s="181"/>
      <c r="FD79" s="193"/>
      <c r="FE79" s="454" t="b">
        <f>IF(AT79&gt;AW79,"1",IF(AT79&lt;AW79,"0"))</f>
        <v>0</v>
      </c>
      <c r="FF79" s="454"/>
      <c r="FG79" s="454" t="b">
        <f>IF(AT79&lt;AW79,"1",IF(AT79&gt;AW79,"0"))</f>
        <v>0</v>
      </c>
      <c r="FH79" s="454"/>
      <c r="FI79" s="194"/>
      <c r="FJ79" s="181"/>
      <c r="FK79" s="182"/>
      <c r="FL79" s="183"/>
      <c r="FM79" s="181"/>
      <c r="FN79" s="193"/>
      <c r="FO79" s="454" t="b">
        <f>IF(BE79&gt;BH79,"1",IF(BE79&lt;BH79,"0"))</f>
        <v>0</v>
      </c>
      <c r="FP79" s="454"/>
      <c r="FQ79" s="454" t="b">
        <f>IF(BE79&lt;BH79,"1",IF(BE79&gt;BH79,"0"))</f>
        <v>0</v>
      </c>
      <c r="FR79" s="454"/>
      <c r="FS79" s="194"/>
      <c r="FT79" s="181"/>
      <c r="FU79" s="182"/>
      <c r="FV79" s="180"/>
      <c r="FX79">
        <f>COUNTIF(EF80,"=2")</f>
        <v>0</v>
      </c>
      <c r="FY79" s="187">
        <f>COUNTIF(EP80,"=2")</f>
        <v>0</v>
      </c>
      <c r="FZ79" s="187">
        <f>COUNTIF(FJ80,"=2")</f>
        <v>0</v>
      </c>
      <c r="GA79" s="195">
        <f>COUNTIF(FT80,"=2")</f>
        <v>0</v>
      </c>
      <c r="GB79" s="180"/>
      <c r="GG79" s="177"/>
      <c r="GJ79">
        <f>SUM(P79:Q84)</f>
        <v>0</v>
      </c>
      <c r="GK79" s="187">
        <f>SUM(AA79:AB84)</f>
        <v>0</v>
      </c>
      <c r="GL79" s="187">
        <f>SUM(AW79:AX84)</f>
        <v>0</v>
      </c>
      <c r="GM79" s="187">
        <f>SUM(BH79:BI84)</f>
        <v>0</v>
      </c>
      <c r="GN79" s="437"/>
      <c r="GO79" s="437"/>
    </row>
    <row r="80" spans="2:206" ht="8.4499999999999993" customHeight="1" x14ac:dyDescent="0.15">
      <c r="B80" s="523" t="s">
        <v>266</v>
      </c>
      <c r="C80" s="524"/>
      <c r="D80" s="524"/>
      <c r="E80" s="524"/>
      <c r="F80" s="524"/>
      <c r="G80" s="524"/>
      <c r="H80" s="524"/>
      <c r="I80" s="525"/>
      <c r="J80" s="621"/>
      <c r="K80" s="622"/>
      <c r="L80" s="622"/>
      <c r="M80" s="622"/>
      <c r="N80" s="622"/>
      <c r="O80" s="622"/>
      <c r="P80" s="622"/>
      <c r="Q80" s="622"/>
      <c r="R80" s="622"/>
      <c r="S80" s="622"/>
      <c r="T80" s="623"/>
      <c r="U80" s="473"/>
      <c r="V80" s="479"/>
      <c r="W80" s="254"/>
      <c r="X80" s="474"/>
      <c r="Y80" s="474"/>
      <c r="Z80" s="444"/>
      <c r="AA80" s="474"/>
      <c r="AB80" s="474"/>
      <c r="AC80" s="251"/>
      <c r="AD80" s="473"/>
      <c r="AE80" s="479"/>
      <c r="AF80" s="621"/>
      <c r="AG80" s="622"/>
      <c r="AH80" s="622"/>
      <c r="AI80" s="622"/>
      <c r="AJ80" s="622"/>
      <c r="AK80" s="622"/>
      <c r="AL80" s="622"/>
      <c r="AM80" s="622"/>
      <c r="AN80" s="622"/>
      <c r="AO80" s="622"/>
      <c r="AP80" s="623"/>
      <c r="AQ80" s="473"/>
      <c r="AR80" s="479"/>
      <c r="AS80" s="254"/>
      <c r="AT80" s="524"/>
      <c r="AU80" s="524"/>
      <c r="AV80" s="444"/>
      <c r="AW80" s="524"/>
      <c r="AX80" s="524"/>
      <c r="AY80" s="251"/>
      <c r="AZ80" s="473"/>
      <c r="BA80" s="479"/>
      <c r="BB80" s="621"/>
      <c r="BC80" s="622"/>
      <c r="BD80" s="622"/>
      <c r="BE80" s="622"/>
      <c r="BF80" s="622"/>
      <c r="BG80" s="622"/>
      <c r="BH80" s="622"/>
      <c r="BI80" s="622"/>
      <c r="BJ80" s="622"/>
      <c r="BK80" s="622"/>
      <c r="BL80" s="623"/>
      <c r="BM80" s="473"/>
      <c r="BN80" s="474"/>
      <c r="BO80" s="608"/>
      <c r="BP80" s="608"/>
      <c r="BQ80" s="474"/>
      <c r="BR80" s="479"/>
      <c r="BS80" s="473"/>
      <c r="BT80" s="474"/>
      <c r="BU80" s="608"/>
      <c r="BV80" s="608"/>
      <c r="BW80" s="474"/>
      <c r="BX80" s="479"/>
      <c r="BY80" s="473"/>
      <c r="BZ80" s="474"/>
      <c r="CA80" s="608"/>
      <c r="CB80" s="608"/>
      <c r="CC80" s="474"/>
      <c r="CD80" s="479"/>
      <c r="CE80" s="609"/>
      <c r="CF80" s="609"/>
      <c r="DP80" s="480" t="str">
        <f>B80</f>
        <v>浜っこH</v>
      </c>
      <c r="DQ80" s="481"/>
      <c r="DR80" s="481"/>
      <c r="DS80" s="481"/>
      <c r="DT80" s="481"/>
      <c r="DU80" s="481"/>
      <c r="DV80" s="481"/>
      <c r="DW80" s="482"/>
      <c r="DX80" s="454">
        <f>EA79+EA81+EA83</f>
        <v>0</v>
      </c>
      <c r="DY80" s="470"/>
      <c r="DZ80" s="213"/>
      <c r="EA80" s="454"/>
      <c r="EB80" s="454"/>
      <c r="EC80" s="454"/>
      <c r="ED80" s="454"/>
      <c r="EE80" s="209"/>
      <c r="EF80" s="472">
        <f>EC79+EC81+EC83</f>
        <v>0</v>
      </c>
      <c r="EG80" s="470"/>
      <c r="EH80" s="472">
        <f>EK79+EK81+EK83</f>
        <v>0</v>
      </c>
      <c r="EI80" s="470"/>
      <c r="EJ80" s="213"/>
      <c r="EK80" s="454"/>
      <c r="EL80" s="454"/>
      <c r="EM80" s="454"/>
      <c r="EN80" s="454"/>
      <c r="EO80" s="209"/>
      <c r="EP80" s="472">
        <f>EM79+EM81+EM83</f>
        <v>0</v>
      </c>
      <c r="EQ80" s="470"/>
      <c r="ER80" s="496"/>
      <c r="ES80" s="497"/>
      <c r="ET80" s="497"/>
      <c r="EU80" s="497"/>
      <c r="EV80" s="497"/>
      <c r="EW80" s="497"/>
      <c r="EX80" s="497"/>
      <c r="EY80" s="497"/>
      <c r="EZ80" s="497"/>
      <c r="FA80" s="498"/>
      <c r="FB80" s="472">
        <f>FE79+FE81+FE83</f>
        <v>0</v>
      </c>
      <c r="FC80" s="470"/>
      <c r="FD80" s="183"/>
      <c r="FE80" s="454"/>
      <c r="FF80" s="454"/>
      <c r="FG80" s="454"/>
      <c r="FH80" s="454"/>
      <c r="FI80" s="182"/>
      <c r="FJ80" s="472">
        <f>FG79+FG81+FG83</f>
        <v>0</v>
      </c>
      <c r="FK80" s="470"/>
      <c r="FL80" s="472">
        <f>FO79+FO81+FO83</f>
        <v>0</v>
      </c>
      <c r="FM80" s="470"/>
      <c r="FN80" s="183"/>
      <c r="FO80" s="454"/>
      <c r="FP80" s="454"/>
      <c r="FQ80" s="454"/>
      <c r="FR80" s="454"/>
      <c r="FS80" s="182"/>
      <c r="FT80" s="472">
        <f>FQ79+FQ81+FQ83</f>
        <v>0</v>
      </c>
      <c r="FU80" s="470"/>
      <c r="FV80" s="472">
        <f>SUM(FV78:FY78)</f>
        <v>0</v>
      </c>
      <c r="FW80" s="454"/>
      <c r="FX80" s="471"/>
      <c r="FY80" s="471"/>
      <c r="FZ80" s="454">
        <f>SUM(FX79:GA79)</f>
        <v>0</v>
      </c>
      <c r="GA80" s="470"/>
      <c r="GB80" s="472">
        <f>SUM(DX80,EH80,FB80,FL80)</f>
        <v>0</v>
      </c>
      <c r="GC80" s="454"/>
      <c r="GD80" s="471"/>
      <c r="GE80" s="471"/>
      <c r="GF80" s="454">
        <f>SUM(EF80,EP80,FJ80,FT80)</f>
        <v>0</v>
      </c>
      <c r="GG80" s="470"/>
      <c r="GH80" s="473">
        <f>SUM(GH78:GK78)</f>
        <v>0</v>
      </c>
      <c r="GI80" s="474"/>
      <c r="GJ80" s="471"/>
      <c r="GK80" s="471"/>
      <c r="GL80" s="474">
        <f>SUM(GJ79:GM79)</f>
        <v>0</v>
      </c>
      <c r="GM80" s="479"/>
      <c r="GN80" s="437"/>
      <c r="GO80" s="437"/>
      <c r="GS80" s="513" t="s">
        <v>563</v>
      </c>
      <c r="GT80" s="188" t="e">
        <f>SUM(GT62,GT68,GT74)</f>
        <v>#DIV/0!</v>
      </c>
      <c r="GU80" s="187" t="e">
        <f>RANK(GT80,GT80:GT84)</f>
        <v>#DIV/0!</v>
      </c>
      <c r="GV80" s="187" t="str">
        <f>DP64</f>
        <v>浜っこK</v>
      </c>
    </row>
    <row r="81" spans="2:204" ht="8.4499999999999993" customHeight="1" x14ac:dyDescent="0.15">
      <c r="B81" s="523"/>
      <c r="C81" s="524"/>
      <c r="D81" s="524"/>
      <c r="E81" s="524"/>
      <c r="F81" s="524"/>
      <c r="G81" s="524"/>
      <c r="H81" s="524"/>
      <c r="I81" s="525"/>
      <c r="J81" s="621"/>
      <c r="K81" s="622"/>
      <c r="L81" s="622"/>
      <c r="M81" s="622"/>
      <c r="N81" s="622"/>
      <c r="O81" s="622"/>
      <c r="P81" s="622"/>
      <c r="Q81" s="622"/>
      <c r="R81" s="622"/>
      <c r="S81" s="622"/>
      <c r="T81" s="623"/>
      <c r="U81" s="473"/>
      <c r="V81" s="479"/>
      <c r="W81" s="254"/>
      <c r="X81" s="474"/>
      <c r="Y81" s="474"/>
      <c r="Z81" s="468" t="s">
        <v>557</v>
      </c>
      <c r="AA81" s="474"/>
      <c r="AB81" s="474"/>
      <c r="AC81" s="251"/>
      <c r="AD81" s="473"/>
      <c r="AE81" s="479"/>
      <c r="AF81" s="621"/>
      <c r="AG81" s="622"/>
      <c r="AH81" s="622"/>
      <c r="AI81" s="622"/>
      <c r="AJ81" s="622"/>
      <c r="AK81" s="622"/>
      <c r="AL81" s="622"/>
      <c r="AM81" s="622"/>
      <c r="AN81" s="622"/>
      <c r="AO81" s="622"/>
      <c r="AP81" s="623"/>
      <c r="AQ81" s="473"/>
      <c r="AR81" s="479"/>
      <c r="AS81" s="254"/>
      <c r="AT81" s="524"/>
      <c r="AU81" s="524"/>
      <c r="AV81" s="468" t="s">
        <v>557</v>
      </c>
      <c r="AW81" s="524"/>
      <c r="AX81" s="524"/>
      <c r="AY81" s="251"/>
      <c r="AZ81" s="473"/>
      <c r="BA81" s="479"/>
      <c r="BB81" s="621"/>
      <c r="BC81" s="622"/>
      <c r="BD81" s="622"/>
      <c r="BE81" s="622"/>
      <c r="BF81" s="622"/>
      <c r="BG81" s="622"/>
      <c r="BH81" s="622"/>
      <c r="BI81" s="622"/>
      <c r="BJ81" s="622"/>
      <c r="BK81" s="622"/>
      <c r="BL81" s="623"/>
      <c r="BM81" s="473"/>
      <c r="BN81" s="474"/>
      <c r="BO81" s="608"/>
      <c r="BP81" s="608"/>
      <c r="BQ81" s="474"/>
      <c r="BR81" s="479"/>
      <c r="BS81" s="473"/>
      <c r="BT81" s="474"/>
      <c r="BU81" s="608"/>
      <c r="BV81" s="608"/>
      <c r="BW81" s="474"/>
      <c r="BX81" s="479"/>
      <c r="BY81" s="473"/>
      <c r="BZ81" s="474"/>
      <c r="CA81" s="608"/>
      <c r="CB81" s="608"/>
      <c r="CC81" s="474"/>
      <c r="CD81" s="479"/>
      <c r="CE81" s="609"/>
      <c r="CF81" s="609"/>
      <c r="DP81" s="480"/>
      <c r="DQ81" s="481"/>
      <c r="DR81" s="481"/>
      <c r="DS81" s="481"/>
      <c r="DT81" s="481"/>
      <c r="DU81" s="481"/>
      <c r="DV81" s="481"/>
      <c r="DW81" s="482"/>
      <c r="DX81" s="454"/>
      <c r="DY81" s="470"/>
      <c r="DZ81" s="213"/>
      <c r="EA81" s="454" t="b">
        <f>IF(M81&gt;P81,"1",IF(M81&lt;P81,"0"))</f>
        <v>0</v>
      </c>
      <c r="EB81" s="454"/>
      <c r="EC81" s="454" t="b">
        <f>IF(M81&lt;P81,"1",IF(M81&gt;P81,"0"))</f>
        <v>0</v>
      </c>
      <c r="ED81" s="454"/>
      <c r="EE81" s="209"/>
      <c r="EF81" s="472"/>
      <c r="EG81" s="470"/>
      <c r="EH81" s="472"/>
      <c r="EI81" s="470"/>
      <c r="EJ81" s="213"/>
      <c r="EK81" s="454" t="b">
        <f>IF(X81&gt;AA81,"1",IF(X81&lt;AA81,"0"))</f>
        <v>0</v>
      </c>
      <c r="EL81" s="454"/>
      <c r="EM81" s="454" t="b">
        <f>IF(X81&lt;AA81,"1",IF(X81&gt;AA81,"0"))</f>
        <v>0</v>
      </c>
      <c r="EN81" s="454"/>
      <c r="EO81" s="209"/>
      <c r="EP81" s="472"/>
      <c r="EQ81" s="470"/>
      <c r="ER81" s="496"/>
      <c r="ES81" s="497"/>
      <c r="ET81" s="497"/>
      <c r="EU81" s="497"/>
      <c r="EV81" s="497"/>
      <c r="EW81" s="497"/>
      <c r="EX81" s="497"/>
      <c r="EY81" s="497"/>
      <c r="EZ81" s="497"/>
      <c r="FA81" s="498"/>
      <c r="FB81" s="472"/>
      <c r="FC81" s="470"/>
      <c r="FD81" s="183"/>
      <c r="FE81" s="454" t="b">
        <f>IF(AT81&gt;AW81,"1",IF(AT81&lt;AW81,"0"))</f>
        <v>0</v>
      </c>
      <c r="FF81" s="454"/>
      <c r="FG81" s="454" t="b">
        <f>IF(AT81&lt;AW81,"1",IF(AT81&gt;AW81,"0"))</f>
        <v>0</v>
      </c>
      <c r="FH81" s="454"/>
      <c r="FI81" s="182"/>
      <c r="FJ81" s="472"/>
      <c r="FK81" s="470"/>
      <c r="FL81" s="472"/>
      <c r="FM81" s="470"/>
      <c r="FN81" s="183"/>
      <c r="FO81" s="454" t="b">
        <f>IF(BE81&gt;BH81,"1",IF(BE81&lt;BH81,"0"))</f>
        <v>0</v>
      </c>
      <c r="FP81" s="454"/>
      <c r="FQ81" s="454" t="b">
        <f>IF(BE81&lt;BH81,"1",IF(BE81&gt;BH81,"0"))</f>
        <v>0</v>
      </c>
      <c r="FR81" s="454"/>
      <c r="FS81" s="182"/>
      <c r="FT81" s="472"/>
      <c r="FU81" s="470"/>
      <c r="FV81" s="472"/>
      <c r="FW81" s="454"/>
      <c r="FX81" s="471"/>
      <c r="FY81" s="471"/>
      <c r="FZ81" s="454"/>
      <c r="GA81" s="470"/>
      <c r="GB81" s="472"/>
      <c r="GC81" s="454"/>
      <c r="GD81" s="471"/>
      <c r="GE81" s="471"/>
      <c r="GF81" s="454"/>
      <c r="GG81" s="470"/>
      <c r="GH81" s="473"/>
      <c r="GI81" s="474"/>
      <c r="GJ81" s="471"/>
      <c r="GK81" s="471"/>
      <c r="GL81" s="474"/>
      <c r="GM81" s="479"/>
      <c r="GN81" s="437"/>
      <c r="GO81" s="437"/>
      <c r="GS81" s="513"/>
      <c r="GT81" s="188">
        <f>SUM(GT63,GT69,GT75)</f>
        <v>-200</v>
      </c>
      <c r="GU81" s="187" t="e">
        <f>RANK(GT81,GT80:GT84)</f>
        <v>#DIV/0!</v>
      </c>
      <c r="GV81" s="187" t="str">
        <f>DP72</f>
        <v>プレシャスC</v>
      </c>
    </row>
    <row r="82" spans="2:204" ht="8.4499999999999993" customHeight="1" x14ac:dyDescent="0.15">
      <c r="B82" s="523"/>
      <c r="C82" s="524"/>
      <c r="D82" s="524"/>
      <c r="E82" s="524"/>
      <c r="F82" s="524"/>
      <c r="G82" s="524"/>
      <c r="H82" s="524"/>
      <c r="I82" s="525"/>
      <c r="J82" s="621"/>
      <c r="K82" s="622"/>
      <c r="L82" s="622"/>
      <c r="M82" s="622"/>
      <c r="N82" s="622"/>
      <c r="O82" s="622"/>
      <c r="P82" s="622"/>
      <c r="Q82" s="622"/>
      <c r="R82" s="622"/>
      <c r="S82" s="622"/>
      <c r="T82" s="623"/>
      <c r="U82" s="473"/>
      <c r="V82" s="479"/>
      <c r="W82" s="254"/>
      <c r="X82" s="474"/>
      <c r="Y82" s="474"/>
      <c r="Z82" s="444"/>
      <c r="AA82" s="474"/>
      <c r="AB82" s="474"/>
      <c r="AC82" s="251"/>
      <c r="AD82" s="473"/>
      <c r="AE82" s="479"/>
      <c r="AF82" s="621"/>
      <c r="AG82" s="622"/>
      <c r="AH82" s="622"/>
      <c r="AI82" s="622"/>
      <c r="AJ82" s="622"/>
      <c r="AK82" s="622"/>
      <c r="AL82" s="622"/>
      <c r="AM82" s="622"/>
      <c r="AN82" s="622"/>
      <c r="AO82" s="622"/>
      <c r="AP82" s="623"/>
      <c r="AQ82" s="473"/>
      <c r="AR82" s="479"/>
      <c r="AS82" s="254"/>
      <c r="AT82" s="524"/>
      <c r="AU82" s="524"/>
      <c r="AV82" s="444"/>
      <c r="AW82" s="524"/>
      <c r="AX82" s="524"/>
      <c r="AY82" s="251"/>
      <c r="AZ82" s="473"/>
      <c r="BA82" s="479"/>
      <c r="BB82" s="621"/>
      <c r="BC82" s="622"/>
      <c r="BD82" s="622"/>
      <c r="BE82" s="622"/>
      <c r="BF82" s="622"/>
      <c r="BG82" s="622"/>
      <c r="BH82" s="622"/>
      <c r="BI82" s="622"/>
      <c r="BJ82" s="622"/>
      <c r="BK82" s="622"/>
      <c r="BL82" s="623"/>
      <c r="BM82" s="610"/>
      <c r="BN82" s="611"/>
      <c r="BO82" s="611"/>
      <c r="BP82" s="611"/>
      <c r="BQ82" s="611"/>
      <c r="BR82" s="612"/>
      <c r="BS82" s="610"/>
      <c r="BT82" s="611"/>
      <c r="BU82" s="611"/>
      <c r="BV82" s="611"/>
      <c r="BW82" s="611"/>
      <c r="BX82" s="612"/>
      <c r="BY82" s="610"/>
      <c r="BZ82" s="611"/>
      <c r="CA82" s="611"/>
      <c r="CB82" s="611"/>
      <c r="CC82" s="611"/>
      <c r="CD82" s="612"/>
      <c r="CE82" s="609"/>
      <c r="CF82" s="609"/>
      <c r="DP82" s="480"/>
      <c r="DQ82" s="481"/>
      <c r="DR82" s="481"/>
      <c r="DS82" s="481"/>
      <c r="DT82" s="481"/>
      <c r="DU82" s="481"/>
      <c r="DV82" s="481"/>
      <c r="DW82" s="482"/>
      <c r="DX82" s="454"/>
      <c r="DY82" s="470"/>
      <c r="DZ82" s="213"/>
      <c r="EA82" s="454"/>
      <c r="EB82" s="454"/>
      <c r="EC82" s="454"/>
      <c r="ED82" s="454"/>
      <c r="EE82" s="209"/>
      <c r="EF82" s="472"/>
      <c r="EG82" s="470"/>
      <c r="EH82" s="472"/>
      <c r="EI82" s="470"/>
      <c r="EJ82" s="213"/>
      <c r="EK82" s="454"/>
      <c r="EL82" s="454"/>
      <c r="EM82" s="454"/>
      <c r="EN82" s="454"/>
      <c r="EO82" s="209"/>
      <c r="EP82" s="472"/>
      <c r="EQ82" s="470"/>
      <c r="ER82" s="496"/>
      <c r="ES82" s="497"/>
      <c r="ET82" s="497"/>
      <c r="EU82" s="497"/>
      <c r="EV82" s="497"/>
      <c r="EW82" s="497"/>
      <c r="EX82" s="497"/>
      <c r="EY82" s="497"/>
      <c r="EZ82" s="497"/>
      <c r="FA82" s="498"/>
      <c r="FB82" s="472"/>
      <c r="FC82" s="470"/>
      <c r="FD82" s="183"/>
      <c r="FE82" s="454"/>
      <c r="FF82" s="454"/>
      <c r="FG82" s="454"/>
      <c r="FH82" s="454"/>
      <c r="FI82" s="182"/>
      <c r="FJ82" s="472"/>
      <c r="FK82" s="470"/>
      <c r="FL82" s="472"/>
      <c r="FM82" s="470"/>
      <c r="FN82" s="183"/>
      <c r="FO82" s="454"/>
      <c r="FP82" s="454"/>
      <c r="FQ82" s="454"/>
      <c r="FR82" s="454"/>
      <c r="FS82" s="182"/>
      <c r="FT82" s="472"/>
      <c r="FU82" s="470"/>
      <c r="FV82" s="180"/>
      <c r="GA82" s="177"/>
      <c r="GB82" s="180"/>
      <c r="GG82" s="177"/>
      <c r="GN82" s="437"/>
      <c r="GO82" s="437"/>
      <c r="GS82" s="513"/>
      <c r="GT82" s="188" t="e">
        <f>SUM(GT64,GT70,GT76)</f>
        <v>#DIV/0!</v>
      </c>
      <c r="GU82" s="187" t="e">
        <f>RANK(GT82,GT80:GT84)</f>
        <v>#DIV/0!</v>
      </c>
      <c r="GV82" s="187" t="str">
        <f>DP80</f>
        <v>浜っこH</v>
      </c>
    </row>
    <row r="83" spans="2:204" ht="8.4499999999999993" customHeight="1" x14ac:dyDescent="0.15">
      <c r="B83" s="523"/>
      <c r="C83" s="524"/>
      <c r="D83" s="524"/>
      <c r="E83" s="524"/>
      <c r="F83" s="524"/>
      <c r="G83" s="524"/>
      <c r="H83" s="524"/>
      <c r="I83" s="525"/>
      <c r="J83" s="621"/>
      <c r="K83" s="622"/>
      <c r="L83" s="622"/>
      <c r="M83" s="622"/>
      <c r="N83" s="622"/>
      <c r="O83" s="622"/>
      <c r="P83" s="622"/>
      <c r="Q83" s="622"/>
      <c r="R83" s="622"/>
      <c r="S83" s="622"/>
      <c r="T83" s="623"/>
      <c r="U83" s="473"/>
      <c r="V83" s="479"/>
      <c r="W83" s="254"/>
      <c r="X83" s="474"/>
      <c r="Y83" s="474"/>
      <c r="Z83" s="468" t="s">
        <v>557</v>
      </c>
      <c r="AA83" s="474"/>
      <c r="AB83" s="474"/>
      <c r="AC83" s="251"/>
      <c r="AD83" s="473"/>
      <c r="AE83" s="479"/>
      <c r="AF83" s="621"/>
      <c r="AG83" s="622"/>
      <c r="AH83" s="622"/>
      <c r="AI83" s="622"/>
      <c r="AJ83" s="622"/>
      <c r="AK83" s="622"/>
      <c r="AL83" s="622"/>
      <c r="AM83" s="622"/>
      <c r="AN83" s="622"/>
      <c r="AO83" s="622"/>
      <c r="AP83" s="623"/>
      <c r="AQ83" s="473"/>
      <c r="AR83" s="479"/>
      <c r="AS83" s="254"/>
      <c r="AT83" s="524"/>
      <c r="AU83" s="524"/>
      <c r="AV83" s="468" t="s">
        <v>557</v>
      </c>
      <c r="AW83" s="524"/>
      <c r="AX83" s="524"/>
      <c r="AY83" s="251"/>
      <c r="AZ83" s="473"/>
      <c r="BA83" s="479"/>
      <c r="BB83" s="621"/>
      <c r="BC83" s="622"/>
      <c r="BD83" s="622"/>
      <c r="BE83" s="622"/>
      <c r="BF83" s="622"/>
      <c r="BG83" s="622"/>
      <c r="BH83" s="622"/>
      <c r="BI83" s="622"/>
      <c r="BJ83" s="622"/>
      <c r="BK83" s="622"/>
      <c r="BL83" s="623"/>
      <c r="BM83" s="613"/>
      <c r="BN83" s="614"/>
      <c r="BO83" s="614"/>
      <c r="BP83" s="614"/>
      <c r="BQ83" s="614"/>
      <c r="BR83" s="615"/>
      <c r="BS83" s="613"/>
      <c r="BT83" s="614"/>
      <c r="BU83" s="614"/>
      <c r="BV83" s="614"/>
      <c r="BW83" s="614"/>
      <c r="BX83" s="615"/>
      <c r="BY83" s="613"/>
      <c r="BZ83" s="614"/>
      <c r="CA83" s="614"/>
      <c r="CB83" s="614"/>
      <c r="CC83" s="614"/>
      <c r="CD83" s="615"/>
      <c r="CE83" s="609"/>
      <c r="CF83" s="609"/>
      <c r="DP83" s="480"/>
      <c r="DQ83" s="481"/>
      <c r="DR83" s="481"/>
      <c r="DS83" s="481"/>
      <c r="DT83" s="481"/>
      <c r="DU83" s="481"/>
      <c r="DV83" s="481"/>
      <c r="DW83" s="482"/>
      <c r="DX83" s="454"/>
      <c r="DY83" s="470"/>
      <c r="DZ83" s="213"/>
      <c r="EA83" s="454" t="b">
        <f>IF(M83&gt;P83,"1",IF(M83&lt;P83,"0"))</f>
        <v>0</v>
      </c>
      <c r="EB83" s="454"/>
      <c r="EC83" s="454" t="b">
        <f>IF(M83&lt;P83,"1",IF(M83&gt;P83,"0"))</f>
        <v>0</v>
      </c>
      <c r="ED83" s="454"/>
      <c r="EE83" s="209"/>
      <c r="EF83" s="472"/>
      <c r="EG83" s="470"/>
      <c r="EH83" s="472"/>
      <c r="EI83" s="470"/>
      <c r="EJ83" s="213"/>
      <c r="EK83" s="454" t="b">
        <f>IF(X83&gt;AA83,"1",IF(X83&lt;AA83,"0"))</f>
        <v>0</v>
      </c>
      <c r="EL83" s="454"/>
      <c r="EM83" s="454" t="b">
        <f>IF(X83&lt;AA83,"1",IF(X83&gt;AA83,"0"))</f>
        <v>0</v>
      </c>
      <c r="EN83" s="454"/>
      <c r="EO83" s="209"/>
      <c r="EP83" s="472"/>
      <c r="EQ83" s="470"/>
      <c r="ER83" s="496"/>
      <c r="ES83" s="497"/>
      <c r="ET83" s="497"/>
      <c r="EU83" s="497"/>
      <c r="EV83" s="497"/>
      <c r="EW83" s="497"/>
      <c r="EX83" s="497"/>
      <c r="EY83" s="497"/>
      <c r="EZ83" s="497"/>
      <c r="FA83" s="498"/>
      <c r="FB83" s="472"/>
      <c r="FC83" s="470"/>
      <c r="FD83" s="183"/>
      <c r="FE83" s="454" t="b">
        <f>IF(AT83&gt;AW83,"1",IF(AT83&lt;AW83,"0"))</f>
        <v>0</v>
      </c>
      <c r="FF83" s="454"/>
      <c r="FG83" s="454" t="b">
        <f>IF(AT83&lt;AW83,"1",IF(AT83&gt;AW83,"0"))</f>
        <v>0</v>
      </c>
      <c r="FH83" s="454"/>
      <c r="FI83" s="182"/>
      <c r="FJ83" s="472"/>
      <c r="FK83" s="470"/>
      <c r="FL83" s="472"/>
      <c r="FM83" s="470"/>
      <c r="FN83" s="183"/>
      <c r="FO83" s="454" t="b">
        <f>IF(BE83&gt;BH83,"1",IF(BE83&lt;BH83,"0"))</f>
        <v>0</v>
      </c>
      <c r="FP83" s="454"/>
      <c r="FQ83" s="454" t="b">
        <f>IF(BE83&lt;BH83,"1",IF(BE83&gt;BH83,"0"))</f>
        <v>0</v>
      </c>
      <c r="FR83" s="454"/>
      <c r="FS83" s="182"/>
      <c r="FT83" s="472"/>
      <c r="FU83" s="470"/>
      <c r="FV83" s="180"/>
      <c r="GA83" s="177"/>
      <c r="GB83" s="180"/>
      <c r="GG83" s="177"/>
      <c r="GN83" s="437"/>
      <c r="GO83" s="437"/>
      <c r="GS83" s="513"/>
      <c r="GT83" s="188" t="e">
        <f>SUM(GT65,GT71,GT77)</f>
        <v>#DIV/0!</v>
      </c>
      <c r="GU83" s="187" t="e">
        <f>RANK(GT83,GT80:GT84)</f>
        <v>#DIV/0!</v>
      </c>
      <c r="GV83" s="187" t="str">
        <f>DP88</f>
        <v>NBヤング</v>
      </c>
    </row>
    <row r="84" spans="2:204" ht="8.4499999999999993" customHeight="1" x14ac:dyDescent="0.15">
      <c r="B84" s="258"/>
      <c r="C84" s="255"/>
      <c r="D84" s="255"/>
      <c r="E84" s="255"/>
      <c r="F84" s="255"/>
      <c r="G84" s="255"/>
      <c r="H84" s="255"/>
      <c r="I84" s="256"/>
      <c r="J84" s="621"/>
      <c r="K84" s="622"/>
      <c r="L84" s="622"/>
      <c r="M84" s="622"/>
      <c r="N84" s="622"/>
      <c r="O84" s="622"/>
      <c r="P84" s="622"/>
      <c r="Q84" s="622"/>
      <c r="R84" s="622"/>
      <c r="S84" s="622"/>
      <c r="T84" s="623"/>
      <c r="U84" s="254"/>
      <c r="V84" s="172"/>
      <c r="W84" s="259"/>
      <c r="X84" s="474"/>
      <c r="Y84" s="474"/>
      <c r="Z84" s="444"/>
      <c r="AA84" s="474"/>
      <c r="AB84" s="474"/>
      <c r="AC84" s="260"/>
      <c r="AD84" s="172"/>
      <c r="AE84" s="251"/>
      <c r="AF84" s="621"/>
      <c r="AG84" s="622"/>
      <c r="AH84" s="622"/>
      <c r="AI84" s="622"/>
      <c r="AJ84" s="622"/>
      <c r="AK84" s="622"/>
      <c r="AL84" s="622"/>
      <c r="AM84" s="622"/>
      <c r="AN84" s="622"/>
      <c r="AO84" s="622"/>
      <c r="AP84" s="623"/>
      <c r="AQ84" s="254"/>
      <c r="AR84" s="172"/>
      <c r="AS84" s="259"/>
      <c r="AT84" s="524"/>
      <c r="AU84" s="524"/>
      <c r="AV84" s="444"/>
      <c r="AW84" s="524"/>
      <c r="AX84" s="524"/>
      <c r="AY84" s="260"/>
      <c r="AZ84" s="172"/>
      <c r="BA84" s="251"/>
      <c r="BB84" s="621"/>
      <c r="BC84" s="622"/>
      <c r="BD84" s="622"/>
      <c r="BE84" s="622"/>
      <c r="BF84" s="622"/>
      <c r="BG84" s="622"/>
      <c r="BH84" s="622"/>
      <c r="BI84" s="622"/>
      <c r="BJ84" s="622"/>
      <c r="BK84" s="622"/>
      <c r="BL84" s="623"/>
      <c r="BM84" s="595"/>
      <c r="BN84" s="596"/>
      <c r="BO84" s="596"/>
      <c r="BP84" s="596"/>
      <c r="BQ84" s="596"/>
      <c r="BR84" s="597"/>
      <c r="BS84" s="601"/>
      <c r="BT84" s="602"/>
      <c r="BU84" s="602"/>
      <c r="BV84" s="602"/>
      <c r="BW84" s="602"/>
      <c r="BX84" s="603"/>
      <c r="BY84" s="607"/>
      <c r="BZ84" s="596"/>
      <c r="CA84" s="596"/>
      <c r="CB84" s="596"/>
      <c r="CC84" s="596"/>
      <c r="CD84" s="597"/>
      <c r="CE84" s="609"/>
      <c r="CF84" s="609"/>
      <c r="DP84" s="198"/>
      <c r="DQ84" s="178"/>
      <c r="DR84" s="178"/>
      <c r="DS84" s="178"/>
      <c r="DT84" s="178"/>
      <c r="DU84" s="178"/>
      <c r="DV84" s="178"/>
      <c r="DW84" s="179"/>
      <c r="DX84" s="208"/>
      <c r="DY84" s="208"/>
      <c r="DZ84" s="215"/>
      <c r="EA84" s="454"/>
      <c r="EB84" s="454"/>
      <c r="EC84" s="454"/>
      <c r="ED84" s="454"/>
      <c r="EE84" s="216"/>
      <c r="EF84" s="208"/>
      <c r="EG84" s="209"/>
      <c r="EH84" s="213"/>
      <c r="EI84" s="208"/>
      <c r="EJ84" s="215"/>
      <c r="EK84" s="454"/>
      <c r="EL84" s="454"/>
      <c r="EM84" s="454"/>
      <c r="EN84" s="454"/>
      <c r="EO84" s="216"/>
      <c r="EP84" s="208"/>
      <c r="EQ84" s="209"/>
      <c r="ER84" s="496"/>
      <c r="ES84" s="497"/>
      <c r="ET84" s="497"/>
      <c r="EU84" s="497"/>
      <c r="EV84" s="497"/>
      <c r="EW84" s="497"/>
      <c r="EX84" s="497"/>
      <c r="EY84" s="497"/>
      <c r="EZ84" s="497"/>
      <c r="FA84" s="498"/>
      <c r="FB84" s="183"/>
      <c r="FC84" s="181"/>
      <c r="FD84" s="199"/>
      <c r="FE84" s="454"/>
      <c r="FF84" s="454"/>
      <c r="FG84" s="454"/>
      <c r="FH84" s="454"/>
      <c r="FI84" s="200"/>
      <c r="FJ84" s="181"/>
      <c r="FK84" s="182"/>
      <c r="FL84" s="183"/>
      <c r="FM84" s="181"/>
      <c r="FN84" s="199"/>
      <c r="FO84" s="454"/>
      <c r="FP84" s="454"/>
      <c r="FQ84" s="454"/>
      <c r="FR84" s="454"/>
      <c r="FS84" s="200"/>
      <c r="FT84" s="181"/>
      <c r="FU84" s="182"/>
      <c r="FV84" s="455">
        <f>IF(FZ80=0,FV80,FV80/FZ80)</f>
        <v>0</v>
      </c>
      <c r="FW84" s="483"/>
      <c r="FX84" s="483"/>
      <c r="FY84" s="483"/>
      <c r="FZ84" s="483"/>
      <c r="GA84" s="484"/>
      <c r="GB84" s="455" t="str">
        <f>GW70</f>
        <v>MAX</v>
      </c>
      <c r="GC84" s="483"/>
      <c r="GD84" s="483"/>
      <c r="GE84" s="483"/>
      <c r="GF84" s="483"/>
      <c r="GG84" s="484"/>
      <c r="GH84" s="448" t="e">
        <f>GH80/GL80</f>
        <v>#DIV/0!</v>
      </c>
      <c r="GI84" s="449"/>
      <c r="GJ84" s="449"/>
      <c r="GK84" s="449"/>
      <c r="GL84" s="449"/>
      <c r="GM84" s="450"/>
      <c r="GN84" s="437"/>
      <c r="GO84" s="437"/>
      <c r="GT84" s="188" t="e">
        <f>SUM(GT66,GT72,GT78)</f>
        <v>#DIV/0!</v>
      </c>
      <c r="GU84" s="187" t="e">
        <f>RANK(GT84,GT80:GT84)</f>
        <v>#DIV/0!</v>
      </c>
      <c r="GV84" s="187" t="str">
        <f>DP96</f>
        <v>プレシャスD</v>
      </c>
    </row>
    <row r="85" spans="2:204" ht="8.4499999999999993" customHeight="1" x14ac:dyDescent="0.15">
      <c r="B85" s="261"/>
      <c r="C85" s="262"/>
      <c r="D85" s="262"/>
      <c r="E85" s="262"/>
      <c r="F85" s="262"/>
      <c r="G85" s="262"/>
      <c r="H85" s="262"/>
      <c r="I85" s="263"/>
      <c r="J85" s="624"/>
      <c r="K85" s="625"/>
      <c r="L85" s="625"/>
      <c r="M85" s="625"/>
      <c r="N85" s="625"/>
      <c r="O85" s="625"/>
      <c r="P85" s="625"/>
      <c r="Q85" s="625"/>
      <c r="R85" s="625"/>
      <c r="S85" s="625"/>
      <c r="T85" s="626"/>
      <c r="U85" s="259"/>
      <c r="V85" s="264"/>
      <c r="W85" s="264"/>
      <c r="X85" s="264"/>
      <c r="Y85" s="264"/>
      <c r="Z85" s="264"/>
      <c r="AA85" s="264"/>
      <c r="AB85" s="264"/>
      <c r="AC85" s="264"/>
      <c r="AD85" s="264"/>
      <c r="AE85" s="260"/>
      <c r="AF85" s="624"/>
      <c r="AG85" s="625"/>
      <c r="AH85" s="625"/>
      <c r="AI85" s="625"/>
      <c r="AJ85" s="625"/>
      <c r="AK85" s="625"/>
      <c r="AL85" s="625"/>
      <c r="AM85" s="625"/>
      <c r="AN85" s="625"/>
      <c r="AO85" s="625"/>
      <c r="AP85" s="626"/>
      <c r="AQ85" s="259"/>
      <c r="AR85" s="264"/>
      <c r="AS85" s="264"/>
      <c r="AT85" s="264"/>
      <c r="AU85" s="264"/>
      <c r="AV85" s="264"/>
      <c r="AW85" s="264"/>
      <c r="AX85" s="264"/>
      <c r="AY85" s="264"/>
      <c r="AZ85" s="264"/>
      <c r="BA85" s="260"/>
      <c r="BB85" s="624"/>
      <c r="BC85" s="625"/>
      <c r="BD85" s="625"/>
      <c r="BE85" s="625"/>
      <c r="BF85" s="625"/>
      <c r="BG85" s="625"/>
      <c r="BH85" s="625"/>
      <c r="BI85" s="625"/>
      <c r="BJ85" s="625"/>
      <c r="BK85" s="625"/>
      <c r="BL85" s="626"/>
      <c r="BM85" s="598"/>
      <c r="BN85" s="599"/>
      <c r="BO85" s="599"/>
      <c r="BP85" s="599"/>
      <c r="BQ85" s="599"/>
      <c r="BR85" s="600"/>
      <c r="BS85" s="604"/>
      <c r="BT85" s="605"/>
      <c r="BU85" s="605"/>
      <c r="BV85" s="605"/>
      <c r="BW85" s="605"/>
      <c r="BX85" s="606"/>
      <c r="BY85" s="598"/>
      <c r="BZ85" s="599"/>
      <c r="CA85" s="599"/>
      <c r="CB85" s="599"/>
      <c r="CC85" s="599"/>
      <c r="CD85" s="600"/>
      <c r="CE85" s="609"/>
      <c r="CF85" s="609"/>
      <c r="DP85" s="204"/>
      <c r="DQ85" s="205"/>
      <c r="DR85" s="205"/>
      <c r="DS85" s="205"/>
      <c r="DT85" s="205"/>
      <c r="DU85" s="205"/>
      <c r="DV85" s="205"/>
      <c r="DW85" s="206"/>
      <c r="DX85" s="217"/>
      <c r="DY85" s="217"/>
      <c r="DZ85" s="217"/>
      <c r="EA85" s="217"/>
      <c r="EB85" s="217"/>
      <c r="EC85" s="217"/>
      <c r="ED85" s="217"/>
      <c r="EE85" s="217"/>
      <c r="EF85" s="217"/>
      <c r="EG85" s="216"/>
      <c r="EH85" s="215"/>
      <c r="EI85" s="217"/>
      <c r="EJ85" s="217"/>
      <c r="EK85" s="217"/>
      <c r="EL85" s="217"/>
      <c r="EM85" s="217"/>
      <c r="EN85" s="217"/>
      <c r="EO85" s="217"/>
      <c r="EP85" s="217"/>
      <c r="EQ85" s="216"/>
      <c r="ER85" s="499"/>
      <c r="ES85" s="500"/>
      <c r="ET85" s="500"/>
      <c r="EU85" s="500"/>
      <c r="EV85" s="500"/>
      <c r="EW85" s="500"/>
      <c r="EX85" s="500"/>
      <c r="EY85" s="500"/>
      <c r="EZ85" s="500"/>
      <c r="FA85" s="501"/>
      <c r="FB85" s="199"/>
      <c r="FC85" s="207"/>
      <c r="FD85" s="207"/>
      <c r="FE85" s="207"/>
      <c r="FF85" s="207"/>
      <c r="FG85" s="207"/>
      <c r="FH85" s="207"/>
      <c r="FI85" s="207"/>
      <c r="FJ85" s="207"/>
      <c r="FK85" s="200"/>
      <c r="FL85" s="199"/>
      <c r="FM85" s="207"/>
      <c r="FN85" s="207"/>
      <c r="FO85" s="207"/>
      <c r="FP85" s="207"/>
      <c r="FQ85" s="207"/>
      <c r="FR85" s="207"/>
      <c r="FS85" s="207"/>
      <c r="FT85" s="207"/>
      <c r="FU85" s="200"/>
      <c r="FV85" s="485"/>
      <c r="FW85" s="486"/>
      <c r="FX85" s="486"/>
      <c r="FY85" s="486"/>
      <c r="FZ85" s="486"/>
      <c r="GA85" s="487"/>
      <c r="GB85" s="485"/>
      <c r="GC85" s="486"/>
      <c r="GD85" s="486"/>
      <c r="GE85" s="486"/>
      <c r="GF85" s="486"/>
      <c r="GG85" s="487"/>
      <c r="GH85" s="451"/>
      <c r="GI85" s="452"/>
      <c r="GJ85" s="452"/>
      <c r="GK85" s="452"/>
      <c r="GL85" s="452"/>
      <c r="GM85" s="453"/>
      <c r="GN85" s="437"/>
      <c r="GO85" s="437"/>
    </row>
    <row r="86" spans="2:204" ht="8.4499999999999993" customHeight="1" x14ac:dyDescent="0.15">
      <c r="B86" s="616">
        <v>10</v>
      </c>
      <c r="C86" s="617"/>
      <c r="D86" s="255"/>
      <c r="E86" s="255"/>
      <c r="F86" s="255"/>
      <c r="G86" s="255"/>
      <c r="H86" s="255"/>
      <c r="I86" s="256"/>
      <c r="J86" s="618"/>
      <c r="K86" s="619"/>
      <c r="L86" s="619"/>
      <c r="M86" s="619"/>
      <c r="N86" s="619"/>
      <c r="O86" s="619"/>
      <c r="P86" s="619"/>
      <c r="Q86" s="619"/>
      <c r="R86" s="619"/>
      <c r="S86" s="619"/>
      <c r="T86" s="620"/>
      <c r="U86" s="618"/>
      <c r="V86" s="619"/>
      <c r="W86" s="619"/>
      <c r="X86" s="619"/>
      <c r="Y86" s="619"/>
      <c r="Z86" s="619"/>
      <c r="AA86" s="619"/>
      <c r="AB86" s="619"/>
      <c r="AC86" s="619"/>
      <c r="AD86" s="619"/>
      <c r="AE86" s="620"/>
      <c r="AF86" s="257"/>
      <c r="AG86" s="249"/>
      <c r="AH86" s="249"/>
      <c r="AI86" s="249"/>
      <c r="AJ86" s="249"/>
      <c r="AK86" s="249"/>
      <c r="AL86" s="249"/>
      <c r="AM86" s="249"/>
      <c r="AN86" s="249"/>
      <c r="AO86" s="249"/>
      <c r="AP86" s="250"/>
      <c r="AQ86" s="618"/>
      <c r="AR86" s="619"/>
      <c r="AS86" s="619"/>
      <c r="AT86" s="619"/>
      <c r="AU86" s="619"/>
      <c r="AV86" s="619"/>
      <c r="AW86" s="619"/>
      <c r="AX86" s="619"/>
      <c r="AY86" s="619"/>
      <c r="AZ86" s="619"/>
      <c r="BA86" s="620"/>
      <c r="BB86" s="257"/>
      <c r="BC86" s="249"/>
      <c r="BD86" s="249"/>
      <c r="BE86" s="249"/>
      <c r="BF86" s="249"/>
      <c r="BG86" s="249"/>
      <c r="BH86" s="249"/>
      <c r="BI86" s="249"/>
      <c r="BJ86" s="249"/>
      <c r="BK86" s="628" t="s">
        <v>608</v>
      </c>
      <c r="BL86" s="629"/>
      <c r="BM86" s="627"/>
      <c r="BN86" s="628"/>
      <c r="BO86" s="628"/>
      <c r="BP86" s="628"/>
      <c r="BQ86" s="628"/>
      <c r="BR86" s="629"/>
      <c r="BS86" s="627"/>
      <c r="BT86" s="628"/>
      <c r="BU86" s="628"/>
      <c r="BV86" s="628"/>
      <c r="BW86" s="628"/>
      <c r="BX86" s="629"/>
      <c r="BY86" s="627"/>
      <c r="BZ86" s="628"/>
      <c r="CA86" s="628"/>
      <c r="CB86" s="628"/>
      <c r="CC86" s="628"/>
      <c r="CD86" s="629"/>
      <c r="CE86" s="609"/>
      <c r="CF86" s="609"/>
      <c r="DP86" s="489">
        <v>4</v>
      </c>
      <c r="DQ86" s="490"/>
      <c r="DR86" s="175"/>
      <c r="DS86" s="175"/>
      <c r="DT86" s="175"/>
      <c r="DU86" s="175"/>
      <c r="DV86" s="175"/>
      <c r="DW86" s="176"/>
      <c r="DX86" s="218"/>
      <c r="DY86" s="218"/>
      <c r="DZ86" s="218"/>
      <c r="EA86" s="218"/>
      <c r="EB86" s="218"/>
      <c r="EC86" s="218"/>
      <c r="ED86" s="218"/>
      <c r="EE86" s="218"/>
      <c r="EF86" s="218"/>
      <c r="EG86" s="212"/>
      <c r="EH86" s="211"/>
      <c r="EI86" s="218"/>
      <c r="EJ86" s="218"/>
      <c r="EK86" s="218"/>
      <c r="EL86" s="218"/>
      <c r="EM86" s="218"/>
      <c r="EN86" s="218"/>
      <c r="EO86" s="218"/>
      <c r="EP86" s="218"/>
      <c r="EQ86" s="212"/>
      <c r="ER86" s="211"/>
      <c r="ES86" s="218"/>
      <c r="ET86" s="218"/>
      <c r="EU86" s="218"/>
      <c r="EV86" s="218"/>
      <c r="EW86" s="218"/>
      <c r="EX86" s="218"/>
      <c r="EY86" s="218"/>
      <c r="EZ86" s="218"/>
      <c r="FA86" s="212"/>
      <c r="FB86" s="493"/>
      <c r="FC86" s="494"/>
      <c r="FD86" s="494"/>
      <c r="FE86" s="494"/>
      <c r="FF86" s="494"/>
      <c r="FG86" s="494"/>
      <c r="FH86" s="494"/>
      <c r="FI86" s="494"/>
      <c r="FJ86" s="494"/>
      <c r="FK86" s="495"/>
      <c r="FL86" s="193"/>
      <c r="FM86" s="210"/>
      <c r="FN86" s="210"/>
      <c r="FO86" s="210"/>
      <c r="FP86" s="210"/>
      <c r="FQ86" s="210"/>
      <c r="FR86" s="210"/>
      <c r="FS86" s="210"/>
      <c r="FT86" s="210"/>
      <c r="FU86" s="194"/>
      <c r="FV86" s="184">
        <f>COUNTIF(DX88,"=2")</f>
        <v>0</v>
      </c>
      <c r="FW86" s="185">
        <f>COUNTIF(EH88,"=2")</f>
        <v>0</v>
      </c>
      <c r="FX86" s="185">
        <f>COUNTIF(ER88,"=2")</f>
        <v>0</v>
      </c>
      <c r="FY86" s="173">
        <f>COUNTIF(FL88,"=2")</f>
        <v>0</v>
      </c>
      <c r="FZ86" s="173"/>
      <c r="GA86" s="174"/>
      <c r="GB86" s="186"/>
      <c r="GC86" s="173"/>
      <c r="GD86" s="173"/>
      <c r="GE86" s="173"/>
      <c r="GF86" s="173"/>
      <c r="GG86" s="174"/>
      <c r="GH86" s="187">
        <f>SUM(M87:N92)</f>
        <v>0</v>
      </c>
      <c r="GI86" s="187">
        <f>SUM(X87:Y92)</f>
        <v>0</v>
      </c>
      <c r="GJ86" s="187">
        <f>SUM(AI87:AJ92)</f>
        <v>0</v>
      </c>
      <c r="GK86">
        <f>SUM(BE87:BF92)</f>
        <v>0</v>
      </c>
      <c r="GN86" s="437" t="e">
        <f>GU83</f>
        <v>#DIV/0!</v>
      </c>
      <c r="GO86" s="437"/>
    </row>
    <row r="87" spans="2:204" ht="8.4499999999999993" customHeight="1" x14ac:dyDescent="0.15">
      <c r="B87" s="523"/>
      <c r="C87" s="524"/>
      <c r="D87" s="255"/>
      <c r="E87" s="255"/>
      <c r="F87" s="255"/>
      <c r="G87" s="255"/>
      <c r="H87" s="255"/>
      <c r="I87" s="256"/>
      <c r="J87" s="621"/>
      <c r="K87" s="622"/>
      <c r="L87" s="622"/>
      <c r="M87" s="622"/>
      <c r="N87" s="622"/>
      <c r="O87" s="622"/>
      <c r="P87" s="622"/>
      <c r="Q87" s="622"/>
      <c r="R87" s="622"/>
      <c r="S87" s="622"/>
      <c r="T87" s="623"/>
      <c r="U87" s="621"/>
      <c r="V87" s="622"/>
      <c r="W87" s="622"/>
      <c r="X87" s="622"/>
      <c r="Y87" s="622"/>
      <c r="Z87" s="622"/>
      <c r="AA87" s="622"/>
      <c r="AB87" s="622"/>
      <c r="AC87" s="622"/>
      <c r="AD87" s="622"/>
      <c r="AE87" s="623"/>
      <c r="AF87" s="254"/>
      <c r="AG87" s="172"/>
      <c r="AH87" s="257"/>
      <c r="AI87" s="474"/>
      <c r="AJ87" s="474"/>
      <c r="AK87" s="468" t="s">
        <v>557</v>
      </c>
      <c r="AL87" s="474"/>
      <c r="AM87" s="474"/>
      <c r="AN87" s="250"/>
      <c r="AO87" s="172"/>
      <c r="AP87" s="251"/>
      <c r="AQ87" s="621"/>
      <c r="AR87" s="622"/>
      <c r="AS87" s="622"/>
      <c r="AT87" s="622"/>
      <c r="AU87" s="622"/>
      <c r="AV87" s="622"/>
      <c r="AW87" s="622"/>
      <c r="AX87" s="622"/>
      <c r="AY87" s="622"/>
      <c r="AZ87" s="622"/>
      <c r="BA87" s="623"/>
      <c r="BB87" s="254"/>
      <c r="BC87" s="172"/>
      <c r="BD87" s="257"/>
      <c r="BE87" s="524"/>
      <c r="BF87" s="524"/>
      <c r="BG87" s="468" t="s">
        <v>557</v>
      </c>
      <c r="BH87" s="524"/>
      <c r="BI87" s="524"/>
      <c r="BJ87" s="250"/>
      <c r="BK87" s="611"/>
      <c r="BL87" s="612"/>
      <c r="BM87" s="610"/>
      <c r="BN87" s="611"/>
      <c r="BO87" s="611"/>
      <c r="BP87" s="611"/>
      <c r="BQ87" s="611"/>
      <c r="BR87" s="612"/>
      <c r="BS87" s="610"/>
      <c r="BT87" s="611"/>
      <c r="BU87" s="611"/>
      <c r="BV87" s="611"/>
      <c r="BW87" s="611"/>
      <c r="BX87" s="612"/>
      <c r="BY87" s="610"/>
      <c r="BZ87" s="611"/>
      <c r="CA87" s="611"/>
      <c r="CB87" s="611"/>
      <c r="CC87" s="611"/>
      <c r="CD87" s="612"/>
      <c r="CE87" s="609"/>
      <c r="CF87" s="609"/>
      <c r="DP87" s="491"/>
      <c r="DQ87" s="492"/>
      <c r="DR87" s="178"/>
      <c r="DS87" s="178"/>
      <c r="DT87" s="178"/>
      <c r="DU87" s="178"/>
      <c r="DV87" s="178"/>
      <c r="DW87" s="179"/>
      <c r="DX87" s="208"/>
      <c r="DY87" s="208"/>
      <c r="DZ87" s="211"/>
      <c r="EA87" s="454" t="b">
        <f>IF(M87&gt;P87,"1",IF(M87&lt;P87,"0"))</f>
        <v>0</v>
      </c>
      <c r="EB87" s="454"/>
      <c r="EC87" s="454" t="b">
        <f>IF(M87&lt;P87,"1",IF(M87&gt;P87,"0"))</f>
        <v>0</v>
      </c>
      <c r="ED87" s="454"/>
      <c r="EE87" s="212"/>
      <c r="EF87" s="208"/>
      <c r="EG87" s="209"/>
      <c r="EH87" s="213"/>
      <c r="EI87" s="208"/>
      <c r="EJ87" s="211"/>
      <c r="EK87" s="454" t="b">
        <f>IF(X87&gt;AA87,"1",IF(X87&lt;AA87,"0"))</f>
        <v>0</v>
      </c>
      <c r="EL87" s="454"/>
      <c r="EM87" s="454" t="b">
        <f>IF(X87&lt;AA87,"1",IF(X87&gt;AA87,"0"))</f>
        <v>0</v>
      </c>
      <c r="EN87" s="454"/>
      <c r="EO87" s="212"/>
      <c r="EP87" s="208"/>
      <c r="EQ87" s="209"/>
      <c r="ER87" s="213"/>
      <c r="ES87" s="208"/>
      <c r="ET87" s="211"/>
      <c r="EU87" s="454" t="b">
        <f>IF(AI87&gt;AL87,"1",IF(AI87&lt;AL87,"0"))</f>
        <v>0</v>
      </c>
      <c r="EV87" s="454"/>
      <c r="EW87" s="454" t="b">
        <f>IF(AI87&lt;AL87,"1",IF(AI87&gt;AL87,"0"))</f>
        <v>0</v>
      </c>
      <c r="EX87" s="454"/>
      <c r="EY87" s="212"/>
      <c r="EZ87" s="208"/>
      <c r="FA87" s="209"/>
      <c r="FB87" s="496"/>
      <c r="FC87" s="497"/>
      <c r="FD87" s="497"/>
      <c r="FE87" s="497"/>
      <c r="FF87" s="497"/>
      <c r="FG87" s="497"/>
      <c r="FH87" s="497"/>
      <c r="FI87" s="497"/>
      <c r="FJ87" s="497"/>
      <c r="FK87" s="498"/>
      <c r="FL87" s="183"/>
      <c r="FM87" s="181"/>
      <c r="FN87" s="193"/>
      <c r="FO87" s="454" t="b">
        <f>IF(BE87&gt;BH87,"1",IF(BE87&lt;BH87,"0"))</f>
        <v>0</v>
      </c>
      <c r="FP87" s="454"/>
      <c r="FQ87" s="454" t="b">
        <f>IF(BE87&lt;BH87,"1",IF(BE87&gt;BH87,"0"))</f>
        <v>0</v>
      </c>
      <c r="FR87" s="454"/>
      <c r="FS87" s="194"/>
      <c r="FT87" s="181"/>
      <c r="FU87" s="182"/>
      <c r="FV87" s="180"/>
      <c r="FX87">
        <f>COUNTIF(EF88,"=2")</f>
        <v>0</v>
      </c>
      <c r="FY87" s="187">
        <f>COUNTIF(EP88,"=2")</f>
        <v>0</v>
      </c>
      <c r="FZ87" s="187">
        <f>COUNTIF(EZ88,"=2")</f>
        <v>0</v>
      </c>
      <c r="GA87" s="195">
        <f>COUNTIF(FT88,"=2")</f>
        <v>0</v>
      </c>
      <c r="GB87" s="180"/>
      <c r="GG87" s="177"/>
      <c r="GJ87">
        <f>SUM(P87:Q92)</f>
        <v>0</v>
      </c>
      <c r="GK87" s="187">
        <f>SUM(AA87:AB92)</f>
        <v>0</v>
      </c>
      <c r="GL87" s="187">
        <f>SUM(AL87:AM92)</f>
        <v>0</v>
      </c>
      <c r="GM87" s="187">
        <f>SUM(BH87:BI92)</f>
        <v>0</v>
      </c>
      <c r="GN87" s="437"/>
      <c r="GO87" s="437"/>
    </row>
    <row r="88" spans="2:204" ht="8.4499999999999993" customHeight="1" x14ac:dyDescent="0.15">
      <c r="B88" s="523" t="s">
        <v>198</v>
      </c>
      <c r="C88" s="524"/>
      <c r="D88" s="524"/>
      <c r="E88" s="524"/>
      <c r="F88" s="524"/>
      <c r="G88" s="524"/>
      <c r="H88" s="524"/>
      <c r="I88" s="525"/>
      <c r="J88" s="621"/>
      <c r="K88" s="622"/>
      <c r="L88" s="622"/>
      <c r="M88" s="622"/>
      <c r="N88" s="622"/>
      <c r="O88" s="622"/>
      <c r="P88" s="622"/>
      <c r="Q88" s="622"/>
      <c r="R88" s="622"/>
      <c r="S88" s="622"/>
      <c r="T88" s="623"/>
      <c r="U88" s="621"/>
      <c r="V88" s="622"/>
      <c r="W88" s="622"/>
      <c r="X88" s="622"/>
      <c r="Y88" s="622"/>
      <c r="Z88" s="622"/>
      <c r="AA88" s="622"/>
      <c r="AB88" s="622"/>
      <c r="AC88" s="622"/>
      <c r="AD88" s="622"/>
      <c r="AE88" s="623"/>
      <c r="AF88" s="473"/>
      <c r="AG88" s="479"/>
      <c r="AH88" s="254"/>
      <c r="AI88" s="474"/>
      <c r="AJ88" s="474"/>
      <c r="AK88" s="444"/>
      <c r="AL88" s="474"/>
      <c r="AM88" s="474"/>
      <c r="AN88" s="251"/>
      <c r="AO88" s="473"/>
      <c r="AP88" s="479"/>
      <c r="AQ88" s="621"/>
      <c r="AR88" s="622"/>
      <c r="AS88" s="622"/>
      <c r="AT88" s="622"/>
      <c r="AU88" s="622"/>
      <c r="AV88" s="622"/>
      <c r="AW88" s="622"/>
      <c r="AX88" s="622"/>
      <c r="AY88" s="622"/>
      <c r="AZ88" s="622"/>
      <c r="BA88" s="623"/>
      <c r="BB88" s="473"/>
      <c r="BC88" s="479"/>
      <c r="BD88" s="254"/>
      <c r="BE88" s="524"/>
      <c r="BF88" s="524"/>
      <c r="BG88" s="444"/>
      <c r="BH88" s="524"/>
      <c r="BI88" s="524"/>
      <c r="BJ88" s="251"/>
      <c r="BK88" s="473"/>
      <c r="BL88" s="479"/>
      <c r="BM88" s="473"/>
      <c r="BN88" s="474"/>
      <c r="BO88" s="608"/>
      <c r="BP88" s="608"/>
      <c r="BQ88" s="474"/>
      <c r="BR88" s="479"/>
      <c r="BS88" s="473"/>
      <c r="BT88" s="474"/>
      <c r="BU88" s="608"/>
      <c r="BV88" s="608"/>
      <c r="BW88" s="474"/>
      <c r="BX88" s="479"/>
      <c r="BY88" s="473"/>
      <c r="BZ88" s="474"/>
      <c r="CA88" s="608"/>
      <c r="CB88" s="608"/>
      <c r="CC88" s="474"/>
      <c r="CD88" s="479"/>
      <c r="CE88" s="609"/>
      <c r="CF88" s="609"/>
      <c r="DP88" s="480" t="str">
        <f>B88</f>
        <v>NBヤング</v>
      </c>
      <c r="DQ88" s="481"/>
      <c r="DR88" s="481"/>
      <c r="DS88" s="481"/>
      <c r="DT88" s="481"/>
      <c r="DU88" s="481"/>
      <c r="DV88" s="481"/>
      <c r="DW88" s="482"/>
      <c r="DX88" s="454">
        <f>EA87+EA89+EA91</f>
        <v>0</v>
      </c>
      <c r="DY88" s="470"/>
      <c r="DZ88" s="213"/>
      <c r="EA88" s="454"/>
      <c r="EB88" s="454"/>
      <c r="EC88" s="454"/>
      <c r="ED88" s="454"/>
      <c r="EE88" s="209"/>
      <c r="EF88" s="472">
        <f>EC87+EC89+EC91</f>
        <v>0</v>
      </c>
      <c r="EG88" s="470"/>
      <c r="EH88" s="472">
        <f>EK87+EK89+EK91</f>
        <v>0</v>
      </c>
      <c r="EI88" s="470"/>
      <c r="EJ88" s="213"/>
      <c r="EK88" s="454"/>
      <c r="EL88" s="454"/>
      <c r="EM88" s="454"/>
      <c r="EN88" s="454"/>
      <c r="EO88" s="209"/>
      <c r="EP88" s="472">
        <f>EM87+EM89+EM91</f>
        <v>0</v>
      </c>
      <c r="EQ88" s="470"/>
      <c r="ER88" s="472">
        <f>EU87+EU89+EU91</f>
        <v>0</v>
      </c>
      <c r="ES88" s="470"/>
      <c r="ET88" s="213"/>
      <c r="EU88" s="454"/>
      <c r="EV88" s="454"/>
      <c r="EW88" s="454"/>
      <c r="EX88" s="454"/>
      <c r="EY88" s="209"/>
      <c r="EZ88" s="472">
        <f>EW87+EW89+EW91</f>
        <v>0</v>
      </c>
      <c r="FA88" s="470"/>
      <c r="FB88" s="496"/>
      <c r="FC88" s="497"/>
      <c r="FD88" s="497"/>
      <c r="FE88" s="497"/>
      <c r="FF88" s="497"/>
      <c r="FG88" s="497"/>
      <c r="FH88" s="497"/>
      <c r="FI88" s="497"/>
      <c r="FJ88" s="497"/>
      <c r="FK88" s="498"/>
      <c r="FL88" s="472">
        <f>FO87+FO89+FO91</f>
        <v>0</v>
      </c>
      <c r="FM88" s="470"/>
      <c r="FN88" s="183"/>
      <c r="FO88" s="454"/>
      <c r="FP88" s="454"/>
      <c r="FQ88" s="454"/>
      <c r="FR88" s="454"/>
      <c r="FS88" s="182"/>
      <c r="FT88" s="472">
        <f>FQ87+FQ89+FQ91</f>
        <v>0</v>
      </c>
      <c r="FU88" s="470"/>
      <c r="FV88" s="472">
        <f>SUM(FV86:FY86)</f>
        <v>0</v>
      </c>
      <c r="FW88" s="454"/>
      <c r="FX88" s="471"/>
      <c r="FY88" s="471"/>
      <c r="FZ88" s="454">
        <f>SUM(FX87:GA87)</f>
        <v>0</v>
      </c>
      <c r="GA88" s="470"/>
      <c r="GB88" s="472">
        <f>SUM(DX88,EH88,ER88,FL88)</f>
        <v>0</v>
      </c>
      <c r="GC88" s="454"/>
      <c r="GD88" s="471"/>
      <c r="GE88" s="471"/>
      <c r="GF88" s="454">
        <f>SUM(EF88,EP88,EZ88,FT88)</f>
        <v>0</v>
      </c>
      <c r="GG88" s="470"/>
      <c r="GH88" s="473">
        <f>SUM(GH86:GK86)</f>
        <v>0</v>
      </c>
      <c r="GI88" s="474"/>
      <c r="GJ88" s="471"/>
      <c r="GK88" s="471"/>
      <c r="GL88" s="474">
        <f>SUM(GJ87:GM87)</f>
        <v>0</v>
      </c>
      <c r="GM88" s="479"/>
      <c r="GN88" s="437"/>
      <c r="GO88" s="437"/>
    </row>
    <row r="89" spans="2:204" ht="8.4499999999999993" customHeight="1" x14ac:dyDescent="0.15">
      <c r="B89" s="523"/>
      <c r="C89" s="524"/>
      <c r="D89" s="524"/>
      <c r="E89" s="524"/>
      <c r="F89" s="524"/>
      <c r="G89" s="524"/>
      <c r="H89" s="524"/>
      <c r="I89" s="525"/>
      <c r="J89" s="621"/>
      <c r="K89" s="622"/>
      <c r="L89" s="622"/>
      <c r="M89" s="622"/>
      <c r="N89" s="622"/>
      <c r="O89" s="622"/>
      <c r="P89" s="622"/>
      <c r="Q89" s="622"/>
      <c r="R89" s="622"/>
      <c r="S89" s="622"/>
      <c r="T89" s="623"/>
      <c r="U89" s="621"/>
      <c r="V89" s="622"/>
      <c r="W89" s="622"/>
      <c r="X89" s="622"/>
      <c r="Y89" s="622"/>
      <c r="Z89" s="622"/>
      <c r="AA89" s="622"/>
      <c r="AB89" s="622"/>
      <c r="AC89" s="622"/>
      <c r="AD89" s="622"/>
      <c r="AE89" s="623"/>
      <c r="AF89" s="473"/>
      <c r="AG89" s="479"/>
      <c r="AH89" s="254"/>
      <c r="AI89" s="474"/>
      <c r="AJ89" s="474"/>
      <c r="AK89" s="468" t="s">
        <v>557</v>
      </c>
      <c r="AL89" s="474"/>
      <c r="AM89" s="474"/>
      <c r="AN89" s="251"/>
      <c r="AO89" s="473"/>
      <c r="AP89" s="479"/>
      <c r="AQ89" s="621"/>
      <c r="AR89" s="622"/>
      <c r="AS89" s="622"/>
      <c r="AT89" s="622"/>
      <c r="AU89" s="622"/>
      <c r="AV89" s="622"/>
      <c r="AW89" s="622"/>
      <c r="AX89" s="622"/>
      <c r="AY89" s="622"/>
      <c r="AZ89" s="622"/>
      <c r="BA89" s="623"/>
      <c r="BB89" s="473"/>
      <c r="BC89" s="479"/>
      <c r="BD89" s="254"/>
      <c r="BE89" s="524"/>
      <c r="BF89" s="524"/>
      <c r="BG89" s="468" t="s">
        <v>557</v>
      </c>
      <c r="BH89" s="524"/>
      <c r="BI89" s="524"/>
      <c r="BJ89" s="251"/>
      <c r="BK89" s="473"/>
      <c r="BL89" s="479"/>
      <c r="BM89" s="473"/>
      <c r="BN89" s="474"/>
      <c r="BO89" s="608"/>
      <c r="BP89" s="608"/>
      <c r="BQ89" s="474"/>
      <c r="BR89" s="479"/>
      <c r="BS89" s="473"/>
      <c r="BT89" s="474"/>
      <c r="BU89" s="608"/>
      <c r="BV89" s="608"/>
      <c r="BW89" s="474"/>
      <c r="BX89" s="479"/>
      <c r="BY89" s="473"/>
      <c r="BZ89" s="474"/>
      <c r="CA89" s="608"/>
      <c r="CB89" s="608"/>
      <c r="CC89" s="474"/>
      <c r="CD89" s="479"/>
      <c r="CE89" s="609"/>
      <c r="CF89" s="609"/>
      <c r="DP89" s="480"/>
      <c r="DQ89" s="481"/>
      <c r="DR89" s="481"/>
      <c r="DS89" s="481"/>
      <c r="DT89" s="481"/>
      <c r="DU89" s="481"/>
      <c r="DV89" s="481"/>
      <c r="DW89" s="482"/>
      <c r="DX89" s="454"/>
      <c r="DY89" s="470"/>
      <c r="DZ89" s="213"/>
      <c r="EA89" s="454" t="b">
        <f>IF(M89&gt;P89,"1",IF(M89&lt;P89,"0"))</f>
        <v>0</v>
      </c>
      <c r="EB89" s="454"/>
      <c r="EC89" s="454" t="b">
        <f>IF(M89&lt;P89,"1",IF(M89&gt;P89,"0"))</f>
        <v>0</v>
      </c>
      <c r="ED89" s="454"/>
      <c r="EE89" s="209"/>
      <c r="EF89" s="472"/>
      <c r="EG89" s="470"/>
      <c r="EH89" s="472"/>
      <c r="EI89" s="470"/>
      <c r="EJ89" s="213"/>
      <c r="EK89" s="454" t="b">
        <f>IF(X89&gt;AA89,"1",IF(X89&lt;AA89,"0"))</f>
        <v>0</v>
      </c>
      <c r="EL89" s="454"/>
      <c r="EM89" s="454" t="b">
        <f>IF(X89&lt;AA89,"1",IF(X89&gt;AA89,"0"))</f>
        <v>0</v>
      </c>
      <c r="EN89" s="454"/>
      <c r="EO89" s="209"/>
      <c r="EP89" s="472"/>
      <c r="EQ89" s="470"/>
      <c r="ER89" s="472"/>
      <c r="ES89" s="470"/>
      <c r="ET89" s="213"/>
      <c r="EU89" s="454" t="b">
        <f>IF(AI89&gt;AL89,"1",IF(AI89&lt;AL89,"0"))</f>
        <v>0</v>
      </c>
      <c r="EV89" s="454"/>
      <c r="EW89" s="454" t="b">
        <f>IF(AI89&lt;AL89,"1",IF(AI89&gt;AL89,"0"))</f>
        <v>0</v>
      </c>
      <c r="EX89" s="454"/>
      <c r="EY89" s="209"/>
      <c r="EZ89" s="472"/>
      <c r="FA89" s="470"/>
      <c r="FB89" s="496"/>
      <c r="FC89" s="497"/>
      <c r="FD89" s="497"/>
      <c r="FE89" s="497"/>
      <c r="FF89" s="497"/>
      <c r="FG89" s="497"/>
      <c r="FH89" s="497"/>
      <c r="FI89" s="497"/>
      <c r="FJ89" s="497"/>
      <c r="FK89" s="498"/>
      <c r="FL89" s="472"/>
      <c r="FM89" s="470"/>
      <c r="FN89" s="183"/>
      <c r="FO89" s="454" t="b">
        <f>IF(BE89&gt;BH89,"1",IF(BE89&lt;BH89,"0"))</f>
        <v>0</v>
      </c>
      <c r="FP89" s="454"/>
      <c r="FQ89" s="454" t="b">
        <f>IF(BE89&lt;BH89,"1",IF(BE89&gt;BH89,"0"))</f>
        <v>0</v>
      </c>
      <c r="FR89" s="454"/>
      <c r="FS89" s="182"/>
      <c r="FT89" s="472"/>
      <c r="FU89" s="470"/>
      <c r="FV89" s="472"/>
      <c r="FW89" s="454"/>
      <c r="FX89" s="471"/>
      <c r="FY89" s="471"/>
      <c r="FZ89" s="454"/>
      <c r="GA89" s="470"/>
      <c r="GB89" s="472"/>
      <c r="GC89" s="454"/>
      <c r="GD89" s="471"/>
      <c r="GE89" s="471"/>
      <c r="GF89" s="454"/>
      <c r="GG89" s="470"/>
      <c r="GH89" s="473"/>
      <c r="GI89" s="474"/>
      <c r="GJ89" s="471"/>
      <c r="GK89" s="471"/>
      <c r="GL89" s="474"/>
      <c r="GM89" s="479"/>
      <c r="GN89" s="437"/>
      <c r="GO89" s="437"/>
    </row>
    <row r="90" spans="2:204" ht="8.4499999999999993" customHeight="1" x14ac:dyDescent="0.15">
      <c r="B90" s="523"/>
      <c r="C90" s="524"/>
      <c r="D90" s="524"/>
      <c r="E90" s="524"/>
      <c r="F90" s="524"/>
      <c r="G90" s="524"/>
      <c r="H90" s="524"/>
      <c r="I90" s="525"/>
      <c r="J90" s="621"/>
      <c r="K90" s="622"/>
      <c r="L90" s="622"/>
      <c r="M90" s="622"/>
      <c r="N90" s="622"/>
      <c r="O90" s="622"/>
      <c r="P90" s="622"/>
      <c r="Q90" s="622"/>
      <c r="R90" s="622"/>
      <c r="S90" s="622"/>
      <c r="T90" s="623"/>
      <c r="U90" s="621"/>
      <c r="V90" s="622"/>
      <c r="W90" s="622"/>
      <c r="X90" s="622"/>
      <c r="Y90" s="622"/>
      <c r="Z90" s="622"/>
      <c r="AA90" s="622"/>
      <c r="AB90" s="622"/>
      <c r="AC90" s="622"/>
      <c r="AD90" s="622"/>
      <c r="AE90" s="623"/>
      <c r="AF90" s="473"/>
      <c r="AG90" s="479"/>
      <c r="AH90" s="254"/>
      <c r="AI90" s="474"/>
      <c r="AJ90" s="474"/>
      <c r="AK90" s="444"/>
      <c r="AL90" s="474"/>
      <c r="AM90" s="474"/>
      <c r="AN90" s="251"/>
      <c r="AO90" s="473"/>
      <c r="AP90" s="479"/>
      <c r="AQ90" s="621"/>
      <c r="AR90" s="622"/>
      <c r="AS90" s="622"/>
      <c r="AT90" s="622"/>
      <c r="AU90" s="622"/>
      <c r="AV90" s="622"/>
      <c r="AW90" s="622"/>
      <c r="AX90" s="622"/>
      <c r="AY90" s="622"/>
      <c r="AZ90" s="622"/>
      <c r="BA90" s="623"/>
      <c r="BB90" s="473"/>
      <c r="BC90" s="479"/>
      <c r="BD90" s="254"/>
      <c r="BE90" s="524"/>
      <c r="BF90" s="524"/>
      <c r="BG90" s="444"/>
      <c r="BH90" s="524"/>
      <c r="BI90" s="524"/>
      <c r="BJ90" s="251"/>
      <c r="BK90" s="473"/>
      <c r="BL90" s="479"/>
      <c r="BM90" s="610"/>
      <c r="BN90" s="611"/>
      <c r="BO90" s="611"/>
      <c r="BP90" s="611"/>
      <c r="BQ90" s="611"/>
      <c r="BR90" s="612"/>
      <c r="BS90" s="610"/>
      <c r="BT90" s="611"/>
      <c r="BU90" s="611"/>
      <c r="BV90" s="611"/>
      <c r="BW90" s="611"/>
      <c r="BX90" s="612"/>
      <c r="BY90" s="610"/>
      <c r="BZ90" s="611"/>
      <c r="CA90" s="611"/>
      <c r="CB90" s="611"/>
      <c r="CC90" s="611"/>
      <c r="CD90" s="612"/>
      <c r="CE90" s="609"/>
      <c r="CF90" s="609"/>
      <c r="DP90" s="480"/>
      <c r="DQ90" s="481"/>
      <c r="DR90" s="481"/>
      <c r="DS90" s="481"/>
      <c r="DT90" s="481"/>
      <c r="DU90" s="481"/>
      <c r="DV90" s="481"/>
      <c r="DW90" s="482"/>
      <c r="DX90" s="454"/>
      <c r="DY90" s="470"/>
      <c r="DZ90" s="213"/>
      <c r="EA90" s="454"/>
      <c r="EB90" s="454"/>
      <c r="EC90" s="454"/>
      <c r="ED90" s="454"/>
      <c r="EE90" s="209"/>
      <c r="EF90" s="472"/>
      <c r="EG90" s="470"/>
      <c r="EH90" s="472"/>
      <c r="EI90" s="470"/>
      <c r="EJ90" s="213"/>
      <c r="EK90" s="454"/>
      <c r="EL90" s="454"/>
      <c r="EM90" s="454"/>
      <c r="EN90" s="454"/>
      <c r="EO90" s="209"/>
      <c r="EP90" s="472"/>
      <c r="EQ90" s="470"/>
      <c r="ER90" s="472"/>
      <c r="ES90" s="470"/>
      <c r="ET90" s="213"/>
      <c r="EU90" s="454"/>
      <c r="EV90" s="454"/>
      <c r="EW90" s="454"/>
      <c r="EX90" s="454"/>
      <c r="EY90" s="209"/>
      <c r="EZ90" s="472"/>
      <c r="FA90" s="470"/>
      <c r="FB90" s="496"/>
      <c r="FC90" s="497"/>
      <c r="FD90" s="497"/>
      <c r="FE90" s="497"/>
      <c r="FF90" s="497"/>
      <c r="FG90" s="497"/>
      <c r="FH90" s="497"/>
      <c r="FI90" s="497"/>
      <c r="FJ90" s="497"/>
      <c r="FK90" s="498"/>
      <c r="FL90" s="472"/>
      <c r="FM90" s="470"/>
      <c r="FN90" s="183"/>
      <c r="FO90" s="454"/>
      <c r="FP90" s="454"/>
      <c r="FQ90" s="454"/>
      <c r="FR90" s="454"/>
      <c r="FS90" s="182"/>
      <c r="FT90" s="472"/>
      <c r="FU90" s="470"/>
      <c r="FV90" s="180"/>
      <c r="GA90" s="177"/>
      <c r="GB90" s="180"/>
      <c r="GG90" s="177"/>
      <c r="GN90" s="437"/>
      <c r="GO90" s="437"/>
    </row>
    <row r="91" spans="2:204" ht="8.4499999999999993" customHeight="1" x14ac:dyDescent="0.15">
      <c r="B91" s="523"/>
      <c r="C91" s="524"/>
      <c r="D91" s="524"/>
      <c r="E91" s="524"/>
      <c r="F91" s="524"/>
      <c r="G91" s="524"/>
      <c r="H91" s="524"/>
      <c r="I91" s="525"/>
      <c r="J91" s="621"/>
      <c r="K91" s="622"/>
      <c r="L91" s="622"/>
      <c r="M91" s="622"/>
      <c r="N91" s="622"/>
      <c r="O91" s="622"/>
      <c r="P91" s="622"/>
      <c r="Q91" s="622"/>
      <c r="R91" s="622"/>
      <c r="S91" s="622"/>
      <c r="T91" s="623"/>
      <c r="U91" s="621"/>
      <c r="V91" s="622"/>
      <c r="W91" s="622"/>
      <c r="X91" s="622"/>
      <c r="Y91" s="622"/>
      <c r="Z91" s="622"/>
      <c r="AA91" s="622"/>
      <c r="AB91" s="622"/>
      <c r="AC91" s="622"/>
      <c r="AD91" s="622"/>
      <c r="AE91" s="623"/>
      <c r="AF91" s="473"/>
      <c r="AG91" s="479"/>
      <c r="AH91" s="254"/>
      <c r="AI91" s="474"/>
      <c r="AJ91" s="474"/>
      <c r="AK91" s="468" t="s">
        <v>557</v>
      </c>
      <c r="AL91" s="474"/>
      <c r="AM91" s="474"/>
      <c r="AN91" s="251"/>
      <c r="AO91" s="473"/>
      <c r="AP91" s="479"/>
      <c r="AQ91" s="621"/>
      <c r="AR91" s="622"/>
      <c r="AS91" s="622"/>
      <c r="AT91" s="622"/>
      <c r="AU91" s="622"/>
      <c r="AV91" s="622"/>
      <c r="AW91" s="622"/>
      <c r="AX91" s="622"/>
      <c r="AY91" s="622"/>
      <c r="AZ91" s="622"/>
      <c r="BA91" s="623"/>
      <c r="BB91" s="473"/>
      <c r="BC91" s="479"/>
      <c r="BD91" s="254"/>
      <c r="BE91" s="524"/>
      <c r="BF91" s="524"/>
      <c r="BG91" s="468" t="s">
        <v>557</v>
      </c>
      <c r="BH91" s="524"/>
      <c r="BI91" s="524"/>
      <c r="BJ91" s="251"/>
      <c r="BK91" s="473"/>
      <c r="BL91" s="479"/>
      <c r="BM91" s="613"/>
      <c r="BN91" s="614"/>
      <c r="BO91" s="614"/>
      <c r="BP91" s="614"/>
      <c r="BQ91" s="614"/>
      <c r="BR91" s="615"/>
      <c r="BS91" s="613"/>
      <c r="BT91" s="614"/>
      <c r="BU91" s="614"/>
      <c r="BV91" s="614"/>
      <c r="BW91" s="614"/>
      <c r="BX91" s="615"/>
      <c r="BY91" s="613"/>
      <c r="BZ91" s="614"/>
      <c r="CA91" s="614"/>
      <c r="CB91" s="614"/>
      <c r="CC91" s="614"/>
      <c r="CD91" s="615"/>
      <c r="CE91" s="609"/>
      <c r="CF91" s="609"/>
      <c r="DP91" s="480"/>
      <c r="DQ91" s="481"/>
      <c r="DR91" s="481"/>
      <c r="DS91" s="481"/>
      <c r="DT91" s="481"/>
      <c r="DU91" s="481"/>
      <c r="DV91" s="481"/>
      <c r="DW91" s="482"/>
      <c r="DX91" s="454"/>
      <c r="DY91" s="470"/>
      <c r="DZ91" s="213"/>
      <c r="EA91" s="454" t="b">
        <f>IF(M91&gt;P91,"1",IF(M91&lt;P91,"0"))</f>
        <v>0</v>
      </c>
      <c r="EB91" s="454"/>
      <c r="EC91" s="454" t="b">
        <f>IF(M91&lt;P91,"1",IF(M91&gt;P91,"0"))</f>
        <v>0</v>
      </c>
      <c r="ED91" s="454"/>
      <c r="EE91" s="209"/>
      <c r="EF91" s="472"/>
      <c r="EG91" s="470"/>
      <c r="EH91" s="472"/>
      <c r="EI91" s="470"/>
      <c r="EJ91" s="213"/>
      <c r="EK91" s="454" t="b">
        <f>IF(X91&gt;AA91,"1",IF(X91&lt;AA91,"0"))</f>
        <v>0</v>
      </c>
      <c r="EL91" s="454"/>
      <c r="EM91" s="454" t="b">
        <f>IF(X91&lt;AA91,"1",IF(X91&gt;AA91,"0"))</f>
        <v>0</v>
      </c>
      <c r="EN91" s="454"/>
      <c r="EO91" s="209"/>
      <c r="EP91" s="472"/>
      <c r="EQ91" s="470"/>
      <c r="ER91" s="472"/>
      <c r="ES91" s="470"/>
      <c r="ET91" s="213"/>
      <c r="EU91" s="454" t="b">
        <f>IF(AI91&gt;AL91,"1",IF(AI91&lt;AL91,"0"))</f>
        <v>0</v>
      </c>
      <c r="EV91" s="454"/>
      <c r="EW91" s="454" t="b">
        <f>IF(AI91&lt;AL91,"1",IF(AI91&gt;AL91,"0"))</f>
        <v>0</v>
      </c>
      <c r="EX91" s="454"/>
      <c r="EY91" s="209"/>
      <c r="EZ91" s="472"/>
      <c r="FA91" s="470"/>
      <c r="FB91" s="496"/>
      <c r="FC91" s="497"/>
      <c r="FD91" s="497"/>
      <c r="FE91" s="497"/>
      <c r="FF91" s="497"/>
      <c r="FG91" s="497"/>
      <c r="FH91" s="497"/>
      <c r="FI91" s="497"/>
      <c r="FJ91" s="497"/>
      <c r="FK91" s="498"/>
      <c r="FL91" s="472"/>
      <c r="FM91" s="470"/>
      <c r="FN91" s="183"/>
      <c r="FO91" s="454" t="b">
        <f>IF(BE91&gt;BH91,"1",IF(BE91&lt;BH91,"0"))</f>
        <v>0</v>
      </c>
      <c r="FP91" s="454"/>
      <c r="FQ91" s="454" t="b">
        <f>IF(BE91&lt;BH91,"1",IF(BE91&gt;BH91,"0"))</f>
        <v>0</v>
      </c>
      <c r="FR91" s="454"/>
      <c r="FS91" s="182"/>
      <c r="FT91" s="472"/>
      <c r="FU91" s="470"/>
      <c r="FV91" s="180"/>
      <c r="GA91" s="177"/>
      <c r="GB91" s="180"/>
      <c r="GG91" s="177"/>
      <c r="GN91" s="437"/>
      <c r="GO91" s="437"/>
    </row>
    <row r="92" spans="2:204" ht="8.4499999999999993" customHeight="1" x14ac:dyDescent="0.15">
      <c r="B92" s="258"/>
      <c r="C92" s="255"/>
      <c r="D92" s="255"/>
      <c r="E92" s="255"/>
      <c r="F92" s="255"/>
      <c r="G92" s="255"/>
      <c r="H92" s="255"/>
      <c r="I92" s="256"/>
      <c r="J92" s="621"/>
      <c r="K92" s="622"/>
      <c r="L92" s="622"/>
      <c r="M92" s="622"/>
      <c r="N92" s="622"/>
      <c r="O92" s="622"/>
      <c r="P92" s="622"/>
      <c r="Q92" s="622"/>
      <c r="R92" s="622"/>
      <c r="S92" s="622"/>
      <c r="T92" s="623"/>
      <c r="U92" s="621"/>
      <c r="V92" s="622"/>
      <c r="W92" s="622"/>
      <c r="X92" s="622"/>
      <c r="Y92" s="622"/>
      <c r="Z92" s="622"/>
      <c r="AA92" s="622"/>
      <c r="AB92" s="622"/>
      <c r="AC92" s="622"/>
      <c r="AD92" s="622"/>
      <c r="AE92" s="623"/>
      <c r="AF92" s="254"/>
      <c r="AG92" s="172"/>
      <c r="AH92" s="259"/>
      <c r="AI92" s="474"/>
      <c r="AJ92" s="474"/>
      <c r="AK92" s="444"/>
      <c r="AL92" s="474"/>
      <c r="AM92" s="474"/>
      <c r="AN92" s="260"/>
      <c r="AO92" s="172"/>
      <c r="AP92" s="251"/>
      <c r="AQ92" s="621"/>
      <c r="AR92" s="622"/>
      <c r="AS92" s="622"/>
      <c r="AT92" s="622"/>
      <c r="AU92" s="622"/>
      <c r="AV92" s="622"/>
      <c r="AW92" s="622"/>
      <c r="AX92" s="622"/>
      <c r="AY92" s="622"/>
      <c r="AZ92" s="622"/>
      <c r="BA92" s="623"/>
      <c r="BB92" s="254"/>
      <c r="BC92" s="172"/>
      <c r="BD92" s="259"/>
      <c r="BE92" s="524"/>
      <c r="BF92" s="524"/>
      <c r="BG92" s="444"/>
      <c r="BH92" s="524"/>
      <c r="BI92" s="524"/>
      <c r="BJ92" s="260"/>
      <c r="BK92" s="172"/>
      <c r="BL92" s="251"/>
      <c r="BM92" s="595"/>
      <c r="BN92" s="596"/>
      <c r="BO92" s="596"/>
      <c r="BP92" s="596"/>
      <c r="BQ92" s="596"/>
      <c r="BR92" s="597"/>
      <c r="BS92" s="601"/>
      <c r="BT92" s="602"/>
      <c r="BU92" s="602"/>
      <c r="BV92" s="602"/>
      <c r="BW92" s="602"/>
      <c r="BX92" s="603"/>
      <c r="BY92" s="607"/>
      <c r="BZ92" s="596"/>
      <c r="CA92" s="596"/>
      <c r="CB92" s="596"/>
      <c r="CC92" s="596"/>
      <c r="CD92" s="597"/>
      <c r="CE92" s="609"/>
      <c r="CF92" s="609"/>
      <c r="DP92" s="198"/>
      <c r="DQ92" s="178"/>
      <c r="DR92" s="178"/>
      <c r="DS92" s="178"/>
      <c r="DT92" s="178"/>
      <c r="DU92" s="178"/>
      <c r="DV92" s="178"/>
      <c r="DW92" s="179"/>
      <c r="DX92" s="208"/>
      <c r="DY92" s="208"/>
      <c r="DZ92" s="215"/>
      <c r="EA92" s="454"/>
      <c r="EB92" s="454"/>
      <c r="EC92" s="454"/>
      <c r="ED92" s="454"/>
      <c r="EE92" s="216"/>
      <c r="EF92" s="208"/>
      <c r="EG92" s="209"/>
      <c r="EH92" s="213"/>
      <c r="EI92" s="208"/>
      <c r="EJ92" s="215"/>
      <c r="EK92" s="454"/>
      <c r="EL92" s="454"/>
      <c r="EM92" s="454"/>
      <c r="EN92" s="454"/>
      <c r="EO92" s="216"/>
      <c r="EP92" s="208"/>
      <c r="EQ92" s="209"/>
      <c r="ER92" s="213"/>
      <c r="ES92" s="208"/>
      <c r="ET92" s="215"/>
      <c r="EU92" s="454"/>
      <c r="EV92" s="454"/>
      <c r="EW92" s="454"/>
      <c r="EX92" s="454"/>
      <c r="EY92" s="216"/>
      <c r="EZ92" s="208"/>
      <c r="FA92" s="209"/>
      <c r="FB92" s="496"/>
      <c r="FC92" s="497"/>
      <c r="FD92" s="497"/>
      <c r="FE92" s="497"/>
      <c r="FF92" s="497"/>
      <c r="FG92" s="497"/>
      <c r="FH92" s="497"/>
      <c r="FI92" s="497"/>
      <c r="FJ92" s="497"/>
      <c r="FK92" s="498"/>
      <c r="FL92" s="183"/>
      <c r="FM92" s="181"/>
      <c r="FN92" s="199"/>
      <c r="FO92" s="454"/>
      <c r="FP92" s="454"/>
      <c r="FQ92" s="454"/>
      <c r="FR92" s="454"/>
      <c r="FS92" s="200"/>
      <c r="FT92" s="181"/>
      <c r="FU92" s="182"/>
      <c r="FV92" s="455">
        <f>IF(FZ88=0,FV88,FV88/FZ88)</f>
        <v>0</v>
      </c>
      <c r="FW92" s="483"/>
      <c r="FX92" s="483"/>
      <c r="FY92" s="483"/>
      <c r="FZ92" s="483"/>
      <c r="GA92" s="484"/>
      <c r="GB92" s="455" t="str">
        <f>GW71</f>
        <v>MAX</v>
      </c>
      <c r="GC92" s="483"/>
      <c r="GD92" s="483"/>
      <c r="GE92" s="483"/>
      <c r="GF92" s="483"/>
      <c r="GG92" s="484"/>
      <c r="GH92" s="448" t="e">
        <f>GH88/GL88</f>
        <v>#DIV/0!</v>
      </c>
      <c r="GI92" s="449"/>
      <c r="GJ92" s="449"/>
      <c r="GK92" s="449"/>
      <c r="GL92" s="449"/>
      <c r="GM92" s="450"/>
      <c r="GN92" s="437"/>
      <c r="GO92" s="437"/>
    </row>
    <row r="93" spans="2:204" ht="8.4499999999999993" customHeight="1" x14ac:dyDescent="0.15">
      <c r="B93" s="258"/>
      <c r="C93" s="255"/>
      <c r="D93" s="255"/>
      <c r="E93" s="255"/>
      <c r="F93" s="255"/>
      <c r="G93" s="255"/>
      <c r="H93" s="255"/>
      <c r="I93" s="256"/>
      <c r="J93" s="624"/>
      <c r="K93" s="625"/>
      <c r="L93" s="625"/>
      <c r="M93" s="625"/>
      <c r="N93" s="625"/>
      <c r="O93" s="625"/>
      <c r="P93" s="625"/>
      <c r="Q93" s="625"/>
      <c r="R93" s="625"/>
      <c r="S93" s="625"/>
      <c r="T93" s="626"/>
      <c r="U93" s="624"/>
      <c r="V93" s="625"/>
      <c r="W93" s="625"/>
      <c r="X93" s="625"/>
      <c r="Y93" s="625"/>
      <c r="Z93" s="625"/>
      <c r="AA93" s="625"/>
      <c r="AB93" s="625"/>
      <c r="AC93" s="625"/>
      <c r="AD93" s="625"/>
      <c r="AE93" s="626"/>
      <c r="AF93" s="259"/>
      <c r="AG93" s="264"/>
      <c r="AH93" s="264"/>
      <c r="AI93" s="264"/>
      <c r="AJ93" s="264"/>
      <c r="AK93" s="264"/>
      <c r="AL93" s="264"/>
      <c r="AM93" s="264"/>
      <c r="AN93" s="264"/>
      <c r="AO93" s="264"/>
      <c r="AP93" s="260"/>
      <c r="AQ93" s="624"/>
      <c r="AR93" s="625"/>
      <c r="AS93" s="625"/>
      <c r="AT93" s="625"/>
      <c r="AU93" s="625"/>
      <c r="AV93" s="625"/>
      <c r="AW93" s="625"/>
      <c r="AX93" s="625"/>
      <c r="AY93" s="625"/>
      <c r="AZ93" s="625"/>
      <c r="BA93" s="626"/>
      <c r="BB93" s="259"/>
      <c r="BC93" s="264"/>
      <c r="BD93" s="264"/>
      <c r="BE93" s="264"/>
      <c r="BF93" s="264"/>
      <c r="BG93" s="264"/>
      <c r="BH93" s="264"/>
      <c r="BI93" s="264"/>
      <c r="BJ93" s="264"/>
      <c r="BK93" s="264"/>
      <c r="BL93" s="260"/>
      <c r="BM93" s="598"/>
      <c r="BN93" s="599"/>
      <c r="BO93" s="599"/>
      <c r="BP93" s="599"/>
      <c r="BQ93" s="599"/>
      <c r="BR93" s="600"/>
      <c r="BS93" s="604"/>
      <c r="BT93" s="605"/>
      <c r="BU93" s="605"/>
      <c r="BV93" s="605"/>
      <c r="BW93" s="605"/>
      <c r="BX93" s="606"/>
      <c r="BY93" s="598"/>
      <c r="BZ93" s="599"/>
      <c r="CA93" s="599"/>
      <c r="CB93" s="599"/>
      <c r="CC93" s="599"/>
      <c r="CD93" s="600"/>
      <c r="CE93" s="609"/>
      <c r="CF93" s="609"/>
      <c r="DP93" s="204"/>
      <c r="DQ93" s="205"/>
      <c r="DR93" s="205"/>
      <c r="DS93" s="205"/>
      <c r="DT93" s="205"/>
      <c r="DU93" s="205"/>
      <c r="DV93" s="205"/>
      <c r="DW93" s="206"/>
      <c r="DX93" s="217"/>
      <c r="DY93" s="217"/>
      <c r="DZ93" s="217"/>
      <c r="EA93" s="217"/>
      <c r="EB93" s="217"/>
      <c r="EC93" s="217"/>
      <c r="ED93" s="217"/>
      <c r="EE93" s="217"/>
      <c r="EF93" s="217"/>
      <c r="EG93" s="216"/>
      <c r="EH93" s="215"/>
      <c r="EI93" s="217"/>
      <c r="EJ93" s="217"/>
      <c r="EK93" s="217"/>
      <c r="EL93" s="217"/>
      <c r="EM93" s="217"/>
      <c r="EN93" s="217"/>
      <c r="EO93" s="217"/>
      <c r="EP93" s="217"/>
      <c r="EQ93" s="216"/>
      <c r="ER93" s="215"/>
      <c r="ES93" s="217"/>
      <c r="ET93" s="217"/>
      <c r="EU93" s="217"/>
      <c r="EV93" s="217"/>
      <c r="EW93" s="217"/>
      <c r="EX93" s="217"/>
      <c r="EY93" s="217"/>
      <c r="EZ93" s="217"/>
      <c r="FA93" s="216"/>
      <c r="FB93" s="499"/>
      <c r="FC93" s="500"/>
      <c r="FD93" s="500"/>
      <c r="FE93" s="500"/>
      <c r="FF93" s="500"/>
      <c r="FG93" s="500"/>
      <c r="FH93" s="500"/>
      <c r="FI93" s="500"/>
      <c r="FJ93" s="500"/>
      <c r="FK93" s="501"/>
      <c r="FL93" s="199"/>
      <c r="FM93" s="207"/>
      <c r="FN93" s="207"/>
      <c r="FO93" s="207"/>
      <c r="FP93" s="207"/>
      <c r="FQ93" s="207"/>
      <c r="FR93" s="207"/>
      <c r="FS93" s="207"/>
      <c r="FT93" s="207"/>
      <c r="FU93" s="200"/>
      <c r="FV93" s="485"/>
      <c r="FW93" s="486"/>
      <c r="FX93" s="486"/>
      <c r="FY93" s="486"/>
      <c r="FZ93" s="486"/>
      <c r="GA93" s="487"/>
      <c r="GB93" s="485"/>
      <c r="GC93" s="486"/>
      <c r="GD93" s="486"/>
      <c r="GE93" s="486"/>
      <c r="GF93" s="486"/>
      <c r="GG93" s="487"/>
      <c r="GH93" s="451"/>
      <c r="GI93" s="452"/>
      <c r="GJ93" s="452"/>
      <c r="GK93" s="452"/>
      <c r="GL93" s="452"/>
      <c r="GM93" s="453"/>
      <c r="GN93" s="437"/>
      <c r="GO93" s="437"/>
    </row>
    <row r="94" spans="2:204" ht="8.4499999999999993" customHeight="1" x14ac:dyDescent="0.15">
      <c r="B94" s="616">
        <v>11</v>
      </c>
      <c r="C94" s="617"/>
      <c r="D94" s="252"/>
      <c r="E94" s="252"/>
      <c r="F94" s="252"/>
      <c r="G94" s="252"/>
      <c r="H94" s="252"/>
      <c r="I94" s="253"/>
      <c r="J94" s="249"/>
      <c r="K94" s="249"/>
      <c r="L94" s="249"/>
      <c r="M94" s="249"/>
      <c r="N94" s="249"/>
      <c r="O94" s="249"/>
      <c r="P94" s="249"/>
      <c r="Q94" s="249"/>
      <c r="R94" s="249"/>
      <c r="S94" s="249"/>
      <c r="T94" s="250"/>
      <c r="U94" s="618"/>
      <c r="V94" s="619"/>
      <c r="W94" s="619"/>
      <c r="X94" s="619"/>
      <c r="Y94" s="619"/>
      <c r="Z94" s="619"/>
      <c r="AA94" s="619"/>
      <c r="AB94" s="619"/>
      <c r="AC94" s="619"/>
      <c r="AD94" s="619"/>
      <c r="AE94" s="620"/>
      <c r="AF94" s="618"/>
      <c r="AG94" s="619"/>
      <c r="AH94" s="619"/>
      <c r="AI94" s="619"/>
      <c r="AJ94" s="619"/>
      <c r="AK94" s="619"/>
      <c r="AL94" s="619"/>
      <c r="AM94" s="619"/>
      <c r="AN94" s="619"/>
      <c r="AO94" s="619"/>
      <c r="AP94" s="620"/>
      <c r="AQ94" s="257"/>
      <c r="AR94" s="249"/>
      <c r="AS94" s="249"/>
      <c r="AT94" s="249"/>
      <c r="AU94" s="249"/>
      <c r="AV94" s="249"/>
      <c r="AW94" s="249"/>
      <c r="AX94" s="249"/>
      <c r="AY94" s="249"/>
      <c r="AZ94" s="249"/>
      <c r="BA94" s="250"/>
      <c r="BB94" s="618"/>
      <c r="BC94" s="619"/>
      <c r="BD94" s="619"/>
      <c r="BE94" s="619"/>
      <c r="BF94" s="619"/>
      <c r="BG94" s="619"/>
      <c r="BH94" s="619"/>
      <c r="BI94" s="619"/>
      <c r="BJ94" s="619"/>
      <c r="BK94" s="619"/>
      <c r="BL94" s="620"/>
      <c r="BM94" s="627"/>
      <c r="BN94" s="628"/>
      <c r="BO94" s="628"/>
      <c r="BP94" s="628"/>
      <c r="BQ94" s="628"/>
      <c r="BR94" s="629"/>
      <c r="BS94" s="627"/>
      <c r="BT94" s="628"/>
      <c r="BU94" s="628"/>
      <c r="BV94" s="628"/>
      <c r="BW94" s="628"/>
      <c r="BX94" s="629"/>
      <c r="BY94" s="627"/>
      <c r="BZ94" s="628"/>
      <c r="CA94" s="628"/>
      <c r="CB94" s="628"/>
      <c r="CC94" s="628"/>
      <c r="CD94" s="629"/>
      <c r="CE94" s="609"/>
      <c r="CF94" s="609"/>
      <c r="DP94" s="489">
        <v>4</v>
      </c>
      <c r="DQ94" s="490"/>
      <c r="DR94" s="175"/>
      <c r="DS94" s="175"/>
      <c r="DT94" s="175"/>
      <c r="DU94" s="175"/>
      <c r="DV94" s="175"/>
      <c r="DW94" s="176"/>
      <c r="DX94" s="218"/>
      <c r="DY94" s="218"/>
      <c r="DZ94" s="218"/>
      <c r="EA94" s="218"/>
      <c r="EB94" s="218"/>
      <c r="EC94" s="218"/>
      <c r="ED94" s="218"/>
      <c r="EE94" s="218"/>
      <c r="EF94" s="218"/>
      <c r="EG94" s="212"/>
      <c r="EH94" s="211"/>
      <c r="EI94" s="218"/>
      <c r="EJ94" s="218"/>
      <c r="EK94" s="218"/>
      <c r="EL94" s="218"/>
      <c r="EM94" s="218"/>
      <c r="EN94" s="218"/>
      <c r="EO94" s="218"/>
      <c r="EP94" s="218"/>
      <c r="EQ94" s="212"/>
      <c r="ER94" s="211"/>
      <c r="ES94" s="218"/>
      <c r="ET94" s="218"/>
      <c r="EU94" s="218"/>
      <c r="EV94" s="218"/>
      <c r="EW94" s="218"/>
      <c r="EX94" s="218"/>
      <c r="EY94" s="218"/>
      <c r="EZ94" s="218"/>
      <c r="FA94" s="212"/>
      <c r="FB94" s="211"/>
      <c r="FC94" s="218"/>
      <c r="FD94" s="218"/>
      <c r="FE94" s="218"/>
      <c r="FF94" s="218"/>
      <c r="FG94" s="218"/>
      <c r="FH94" s="218"/>
      <c r="FI94" s="218"/>
      <c r="FJ94" s="218"/>
      <c r="FK94" s="212"/>
      <c r="FL94" s="493"/>
      <c r="FM94" s="494"/>
      <c r="FN94" s="494"/>
      <c r="FO94" s="494"/>
      <c r="FP94" s="494"/>
      <c r="FQ94" s="494"/>
      <c r="FR94" s="494"/>
      <c r="FS94" s="494"/>
      <c r="FT94" s="494"/>
      <c r="FU94" s="495"/>
      <c r="FV94" s="184">
        <f>COUNTIF(DX96,"=2")</f>
        <v>0</v>
      </c>
      <c r="FW94" s="185">
        <f>COUNTIF(EH96,"=2")</f>
        <v>0</v>
      </c>
      <c r="FX94" s="185">
        <f>COUNTIF(ER96,"=2")</f>
        <v>0</v>
      </c>
      <c r="FY94" s="173">
        <f>COUNTIF(FB96,"=2")</f>
        <v>0</v>
      </c>
      <c r="FZ94" s="173"/>
      <c r="GA94" s="174"/>
      <c r="GB94" s="186"/>
      <c r="GC94" s="173"/>
      <c r="GD94" s="173"/>
      <c r="GE94" s="173"/>
      <c r="GF94" s="173"/>
      <c r="GG94" s="174"/>
      <c r="GH94" s="187">
        <f>SUM(M95:N100)</f>
        <v>0</v>
      </c>
      <c r="GI94" s="187">
        <f>SUM(X95:Y100)</f>
        <v>0</v>
      </c>
      <c r="GJ94" s="187">
        <f>SUM(AI95:AJ100)</f>
        <v>0</v>
      </c>
      <c r="GK94">
        <f>SUM(AT95:AU100)</f>
        <v>0</v>
      </c>
      <c r="GN94" s="437" t="e">
        <f>GU84</f>
        <v>#DIV/0!</v>
      </c>
      <c r="GO94" s="437"/>
    </row>
    <row r="95" spans="2:204" ht="8.4499999999999993" customHeight="1" x14ac:dyDescent="0.15">
      <c r="B95" s="523"/>
      <c r="C95" s="524"/>
      <c r="D95" s="255"/>
      <c r="E95" s="255"/>
      <c r="F95" s="255"/>
      <c r="G95" s="255"/>
      <c r="H95" s="255"/>
      <c r="I95" s="256"/>
      <c r="J95" s="172"/>
      <c r="K95" s="172"/>
      <c r="L95" s="257"/>
      <c r="M95" s="474"/>
      <c r="N95" s="474"/>
      <c r="O95" s="468" t="s">
        <v>557</v>
      </c>
      <c r="P95" s="474"/>
      <c r="Q95" s="474"/>
      <c r="R95" s="250"/>
      <c r="S95" s="172"/>
      <c r="T95" s="251"/>
      <c r="U95" s="621"/>
      <c r="V95" s="622"/>
      <c r="W95" s="622"/>
      <c r="X95" s="622"/>
      <c r="Y95" s="622"/>
      <c r="Z95" s="622"/>
      <c r="AA95" s="622"/>
      <c r="AB95" s="622"/>
      <c r="AC95" s="622"/>
      <c r="AD95" s="622"/>
      <c r="AE95" s="623"/>
      <c r="AF95" s="621"/>
      <c r="AG95" s="622"/>
      <c r="AH95" s="622"/>
      <c r="AI95" s="622"/>
      <c r="AJ95" s="622"/>
      <c r="AK95" s="622"/>
      <c r="AL95" s="622"/>
      <c r="AM95" s="622"/>
      <c r="AN95" s="622"/>
      <c r="AO95" s="622"/>
      <c r="AP95" s="623"/>
      <c r="AQ95" s="254"/>
      <c r="AR95" s="172"/>
      <c r="AS95" s="257"/>
      <c r="AT95" s="474"/>
      <c r="AU95" s="474"/>
      <c r="AV95" s="468" t="s">
        <v>557</v>
      </c>
      <c r="AW95" s="474"/>
      <c r="AX95" s="474"/>
      <c r="AY95" s="250"/>
      <c r="AZ95" s="172"/>
      <c r="BA95" s="251"/>
      <c r="BB95" s="621"/>
      <c r="BC95" s="622"/>
      <c r="BD95" s="622"/>
      <c r="BE95" s="622"/>
      <c r="BF95" s="622"/>
      <c r="BG95" s="622"/>
      <c r="BH95" s="622"/>
      <c r="BI95" s="622"/>
      <c r="BJ95" s="622"/>
      <c r="BK95" s="622"/>
      <c r="BL95" s="623"/>
      <c r="BM95" s="610"/>
      <c r="BN95" s="611"/>
      <c r="BO95" s="611"/>
      <c r="BP95" s="611"/>
      <c r="BQ95" s="611"/>
      <c r="BR95" s="612"/>
      <c r="BS95" s="610"/>
      <c r="BT95" s="611"/>
      <c r="BU95" s="611"/>
      <c r="BV95" s="611"/>
      <c r="BW95" s="611"/>
      <c r="BX95" s="612"/>
      <c r="BY95" s="610"/>
      <c r="BZ95" s="611"/>
      <c r="CA95" s="611"/>
      <c r="CB95" s="611"/>
      <c r="CC95" s="611"/>
      <c r="CD95" s="612"/>
      <c r="CE95" s="609"/>
      <c r="CF95" s="609"/>
      <c r="DP95" s="491"/>
      <c r="DQ95" s="492"/>
      <c r="DR95" s="178"/>
      <c r="DS95" s="178"/>
      <c r="DT95" s="178"/>
      <c r="DU95" s="178"/>
      <c r="DV95" s="178"/>
      <c r="DW95" s="179"/>
      <c r="DX95" s="208"/>
      <c r="DY95" s="208"/>
      <c r="DZ95" s="211"/>
      <c r="EA95" s="454" t="b">
        <f>IF(M95&gt;P95,"1",IF(M95&lt;P95,"0"))</f>
        <v>0</v>
      </c>
      <c r="EB95" s="454"/>
      <c r="EC95" s="454" t="b">
        <f>IF(M95&lt;P95,"1",IF(M95&gt;P95,"0"))</f>
        <v>0</v>
      </c>
      <c r="ED95" s="454"/>
      <c r="EE95" s="212"/>
      <c r="EF95" s="208"/>
      <c r="EG95" s="209"/>
      <c r="EH95" s="213"/>
      <c r="EI95" s="208"/>
      <c r="EJ95" s="211"/>
      <c r="EK95" s="454" t="b">
        <f>IF(X95&gt;AA95,"1",IF(X95&lt;AA95,"0"))</f>
        <v>0</v>
      </c>
      <c r="EL95" s="454"/>
      <c r="EM95" s="454" t="b">
        <f>IF(X95&lt;AA95,"1",IF(X95&gt;AA95,"0"))</f>
        <v>0</v>
      </c>
      <c r="EN95" s="454"/>
      <c r="EO95" s="212"/>
      <c r="EP95" s="208"/>
      <c r="EQ95" s="209"/>
      <c r="ER95" s="213"/>
      <c r="ES95" s="208"/>
      <c r="ET95" s="211"/>
      <c r="EU95" s="454" t="b">
        <f>IF(AI95&gt;AL95,"1",IF(AI95&lt;AL95,"0"))</f>
        <v>0</v>
      </c>
      <c r="EV95" s="454"/>
      <c r="EW95" s="454" t="b">
        <f>IF(AI95&lt;AL95,"1",IF(AI95&gt;AL95,"0"))</f>
        <v>0</v>
      </c>
      <c r="EX95" s="454"/>
      <c r="EY95" s="212"/>
      <c r="EZ95" s="208"/>
      <c r="FA95" s="209"/>
      <c r="FB95" s="213"/>
      <c r="FC95" s="208"/>
      <c r="FD95" s="211"/>
      <c r="FE95" s="454" t="b">
        <f>IF(AT95&gt;AW95,"1",IF(AT95&lt;AW95,"0"))</f>
        <v>0</v>
      </c>
      <c r="FF95" s="454"/>
      <c r="FG95" s="454" t="b">
        <f>IF(AT95&lt;AW95,"1",IF(AT95&gt;AW95,"0"))</f>
        <v>0</v>
      </c>
      <c r="FH95" s="454"/>
      <c r="FI95" s="212"/>
      <c r="FJ95" s="208"/>
      <c r="FK95" s="209"/>
      <c r="FL95" s="496"/>
      <c r="FM95" s="497"/>
      <c r="FN95" s="497"/>
      <c r="FO95" s="497"/>
      <c r="FP95" s="497"/>
      <c r="FQ95" s="497"/>
      <c r="FR95" s="497"/>
      <c r="FS95" s="497"/>
      <c r="FT95" s="497"/>
      <c r="FU95" s="498"/>
      <c r="FV95" s="180"/>
      <c r="FX95">
        <f>COUNTIF(EF96,"=2")</f>
        <v>0</v>
      </c>
      <c r="FY95" s="187">
        <f>COUNTIF(EP96,"=2")</f>
        <v>0</v>
      </c>
      <c r="FZ95" s="187">
        <f>COUNTIF(EZ96,"=2")</f>
        <v>0</v>
      </c>
      <c r="GA95" s="195">
        <f>COUNTIF(FJ96,"=2")</f>
        <v>0</v>
      </c>
      <c r="GB95" s="180"/>
      <c r="GG95" s="177"/>
      <c r="GJ95">
        <f>SUM(P95:Q100)</f>
        <v>0</v>
      </c>
      <c r="GK95" s="187">
        <f>SUM(AA95:AB100)</f>
        <v>0</v>
      </c>
      <c r="GL95" s="187">
        <f>SUM(AL95:AM100)</f>
        <v>0</v>
      </c>
      <c r="GM95" s="187">
        <f>SUM(AW95:AX100)</f>
        <v>0</v>
      </c>
      <c r="GN95" s="437"/>
      <c r="GO95" s="437"/>
    </row>
    <row r="96" spans="2:204" ht="8.4499999999999993" customHeight="1" x14ac:dyDescent="0.15">
      <c r="B96" s="523" t="s">
        <v>437</v>
      </c>
      <c r="C96" s="524"/>
      <c r="D96" s="524"/>
      <c r="E96" s="524"/>
      <c r="F96" s="524"/>
      <c r="G96" s="524"/>
      <c r="H96" s="524"/>
      <c r="I96" s="525"/>
      <c r="J96" s="474"/>
      <c r="K96" s="479"/>
      <c r="L96" s="254"/>
      <c r="M96" s="474"/>
      <c r="N96" s="474"/>
      <c r="O96" s="444"/>
      <c r="P96" s="474"/>
      <c r="Q96" s="474"/>
      <c r="R96" s="251"/>
      <c r="S96" s="473"/>
      <c r="T96" s="479"/>
      <c r="U96" s="621"/>
      <c r="V96" s="622"/>
      <c r="W96" s="622"/>
      <c r="X96" s="622"/>
      <c r="Y96" s="622"/>
      <c r="Z96" s="622"/>
      <c r="AA96" s="622"/>
      <c r="AB96" s="622"/>
      <c r="AC96" s="622"/>
      <c r="AD96" s="622"/>
      <c r="AE96" s="623"/>
      <c r="AF96" s="621"/>
      <c r="AG96" s="622"/>
      <c r="AH96" s="622"/>
      <c r="AI96" s="622"/>
      <c r="AJ96" s="622"/>
      <c r="AK96" s="622"/>
      <c r="AL96" s="622"/>
      <c r="AM96" s="622"/>
      <c r="AN96" s="622"/>
      <c r="AO96" s="622"/>
      <c r="AP96" s="623"/>
      <c r="AQ96" s="473"/>
      <c r="AR96" s="479"/>
      <c r="AS96" s="254"/>
      <c r="AT96" s="474"/>
      <c r="AU96" s="474"/>
      <c r="AV96" s="444"/>
      <c r="AW96" s="474"/>
      <c r="AX96" s="474"/>
      <c r="AY96" s="251"/>
      <c r="AZ96" s="473"/>
      <c r="BA96" s="479"/>
      <c r="BB96" s="621"/>
      <c r="BC96" s="622"/>
      <c r="BD96" s="622"/>
      <c r="BE96" s="622"/>
      <c r="BF96" s="622"/>
      <c r="BG96" s="622"/>
      <c r="BH96" s="622"/>
      <c r="BI96" s="622"/>
      <c r="BJ96" s="622"/>
      <c r="BK96" s="622"/>
      <c r="BL96" s="623"/>
      <c r="BM96" s="473"/>
      <c r="BN96" s="474"/>
      <c r="BO96" s="608"/>
      <c r="BP96" s="608"/>
      <c r="BQ96" s="474"/>
      <c r="BR96" s="479"/>
      <c r="BS96" s="473"/>
      <c r="BT96" s="474"/>
      <c r="BU96" s="608"/>
      <c r="BV96" s="608"/>
      <c r="BW96" s="474"/>
      <c r="BX96" s="479"/>
      <c r="BY96" s="473"/>
      <c r="BZ96" s="474"/>
      <c r="CA96" s="608"/>
      <c r="CB96" s="608"/>
      <c r="CC96" s="474"/>
      <c r="CD96" s="479"/>
      <c r="CE96" s="609"/>
      <c r="CF96" s="609"/>
      <c r="DP96" s="480" t="str">
        <f>B96</f>
        <v>プレシャスD</v>
      </c>
      <c r="DQ96" s="481"/>
      <c r="DR96" s="481"/>
      <c r="DS96" s="481"/>
      <c r="DT96" s="481"/>
      <c r="DU96" s="481"/>
      <c r="DV96" s="481"/>
      <c r="DW96" s="482"/>
      <c r="DX96" s="454">
        <f>EA95+EA97+EA99</f>
        <v>0</v>
      </c>
      <c r="DY96" s="470"/>
      <c r="DZ96" s="213"/>
      <c r="EA96" s="454"/>
      <c r="EB96" s="454"/>
      <c r="EC96" s="454"/>
      <c r="ED96" s="454"/>
      <c r="EE96" s="209"/>
      <c r="EF96" s="472">
        <f>EC95+EC97+EC99</f>
        <v>0</v>
      </c>
      <c r="EG96" s="470"/>
      <c r="EH96" s="472">
        <f>EK95+EK97+EK99</f>
        <v>0</v>
      </c>
      <c r="EI96" s="470"/>
      <c r="EJ96" s="213"/>
      <c r="EK96" s="454"/>
      <c r="EL96" s="454"/>
      <c r="EM96" s="454"/>
      <c r="EN96" s="454"/>
      <c r="EO96" s="209"/>
      <c r="EP96" s="472">
        <f>EM95+EM97+EM99</f>
        <v>0</v>
      </c>
      <c r="EQ96" s="470"/>
      <c r="ER96" s="472">
        <f>EU95+EU97+EU99</f>
        <v>0</v>
      </c>
      <c r="ES96" s="470"/>
      <c r="ET96" s="213"/>
      <c r="EU96" s="454"/>
      <c r="EV96" s="454"/>
      <c r="EW96" s="454"/>
      <c r="EX96" s="454"/>
      <c r="EY96" s="209"/>
      <c r="EZ96" s="472">
        <f>EW95+EW97+EW99</f>
        <v>0</v>
      </c>
      <c r="FA96" s="470"/>
      <c r="FB96" s="472">
        <f>FE95+FE97+FE99</f>
        <v>0</v>
      </c>
      <c r="FC96" s="470"/>
      <c r="FD96" s="213"/>
      <c r="FE96" s="454"/>
      <c r="FF96" s="454"/>
      <c r="FG96" s="454"/>
      <c r="FH96" s="454"/>
      <c r="FI96" s="209"/>
      <c r="FJ96" s="472">
        <f>FG95+FG97+FG99</f>
        <v>0</v>
      </c>
      <c r="FK96" s="470"/>
      <c r="FL96" s="496"/>
      <c r="FM96" s="497"/>
      <c r="FN96" s="497"/>
      <c r="FO96" s="497"/>
      <c r="FP96" s="497"/>
      <c r="FQ96" s="497"/>
      <c r="FR96" s="497"/>
      <c r="FS96" s="497"/>
      <c r="FT96" s="497"/>
      <c r="FU96" s="498"/>
      <c r="FV96" s="472">
        <f>SUM(FV94:FY94)</f>
        <v>0</v>
      </c>
      <c r="FW96" s="454"/>
      <c r="FX96" s="471"/>
      <c r="FY96" s="471"/>
      <c r="FZ96" s="454">
        <f>SUM(FX95:GA95)</f>
        <v>0</v>
      </c>
      <c r="GA96" s="470"/>
      <c r="GB96" s="472">
        <f>SUM(DX96,EH96,ER96,FB96)</f>
        <v>0</v>
      </c>
      <c r="GC96" s="454"/>
      <c r="GD96" s="471"/>
      <c r="GE96" s="471"/>
      <c r="GF96" s="454">
        <f>SUM(EF96,EP96,EZ96,FJ96)</f>
        <v>0</v>
      </c>
      <c r="GG96" s="470"/>
      <c r="GH96" s="473">
        <f>SUM(GH94:GK94)</f>
        <v>0</v>
      </c>
      <c r="GI96" s="474"/>
      <c r="GJ96" s="471"/>
      <c r="GK96" s="471"/>
      <c r="GL96" s="474">
        <f>SUM(GJ95:GM95)</f>
        <v>0</v>
      </c>
      <c r="GM96" s="479"/>
      <c r="GN96" s="437"/>
      <c r="GO96" s="437"/>
    </row>
    <row r="97" spans="2:197" ht="8.4499999999999993" customHeight="1" x14ac:dyDescent="0.15">
      <c r="B97" s="523"/>
      <c r="C97" s="524"/>
      <c r="D97" s="524"/>
      <c r="E97" s="524"/>
      <c r="F97" s="524"/>
      <c r="G97" s="524"/>
      <c r="H97" s="524"/>
      <c r="I97" s="525"/>
      <c r="J97" s="474"/>
      <c r="K97" s="479"/>
      <c r="L97" s="254"/>
      <c r="M97" s="474"/>
      <c r="N97" s="474"/>
      <c r="O97" s="468" t="s">
        <v>557</v>
      </c>
      <c r="P97" s="474"/>
      <c r="Q97" s="474"/>
      <c r="R97" s="251"/>
      <c r="S97" s="473"/>
      <c r="T97" s="479"/>
      <c r="U97" s="621"/>
      <c r="V97" s="622"/>
      <c r="W97" s="622"/>
      <c r="X97" s="622"/>
      <c r="Y97" s="622"/>
      <c r="Z97" s="622"/>
      <c r="AA97" s="622"/>
      <c r="AB97" s="622"/>
      <c r="AC97" s="622"/>
      <c r="AD97" s="622"/>
      <c r="AE97" s="623"/>
      <c r="AF97" s="621"/>
      <c r="AG97" s="622"/>
      <c r="AH97" s="622"/>
      <c r="AI97" s="622"/>
      <c r="AJ97" s="622"/>
      <c r="AK97" s="622"/>
      <c r="AL97" s="622"/>
      <c r="AM97" s="622"/>
      <c r="AN97" s="622"/>
      <c r="AO97" s="622"/>
      <c r="AP97" s="623"/>
      <c r="AQ97" s="473"/>
      <c r="AR97" s="479"/>
      <c r="AS97" s="254"/>
      <c r="AT97" s="474"/>
      <c r="AU97" s="474"/>
      <c r="AV97" s="468" t="s">
        <v>557</v>
      </c>
      <c r="AW97" s="474"/>
      <c r="AX97" s="474"/>
      <c r="AY97" s="251"/>
      <c r="AZ97" s="473"/>
      <c r="BA97" s="479"/>
      <c r="BB97" s="621"/>
      <c r="BC97" s="622"/>
      <c r="BD97" s="622"/>
      <c r="BE97" s="622"/>
      <c r="BF97" s="622"/>
      <c r="BG97" s="622"/>
      <c r="BH97" s="622"/>
      <c r="BI97" s="622"/>
      <c r="BJ97" s="622"/>
      <c r="BK97" s="622"/>
      <c r="BL97" s="623"/>
      <c r="BM97" s="473"/>
      <c r="BN97" s="474"/>
      <c r="BO97" s="608"/>
      <c r="BP97" s="608"/>
      <c r="BQ97" s="474"/>
      <c r="BR97" s="479"/>
      <c r="BS97" s="473"/>
      <c r="BT97" s="474"/>
      <c r="BU97" s="608"/>
      <c r="BV97" s="608"/>
      <c r="BW97" s="474"/>
      <c r="BX97" s="479"/>
      <c r="BY97" s="473"/>
      <c r="BZ97" s="474"/>
      <c r="CA97" s="608"/>
      <c r="CB97" s="608"/>
      <c r="CC97" s="474"/>
      <c r="CD97" s="479"/>
      <c r="CE97" s="609"/>
      <c r="CF97" s="609"/>
      <c r="DP97" s="480"/>
      <c r="DQ97" s="481"/>
      <c r="DR97" s="481"/>
      <c r="DS97" s="481"/>
      <c r="DT97" s="481"/>
      <c r="DU97" s="481"/>
      <c r="DV97" s="481"/>
      <c r="DW97" s="482"/>
      <c r="DX97" s="454"/>
      <c r="DY97" s="470"/>
      <c r="DZ97" s="213"/>
      <c r="EA97" s="454" t="b">
        <f>IF(M97&gt;P97,"1",IF(M97&lt;P97,"0"))</f>
        <v>0</v>
      </c>
      <c r="EB97" s="454"/>
      <c r="EC97" s="454" t="b">
        <f>IF(M97&lt;P97,"1",IF(M97&gt;P97,"0"))</f>
        <v>0</v>
      </c>
      <c r="ED97" s="454"/>
      <c r="EE97" s="209"/>
      <c r="EF97" s="472"/>
      <c r="EG97" s="470"/>
      <c r="EH97" s="472"/>
      <c r="EI97" s="470"/>
      <c r="EJ97" s="213"/>
      <c r="EK97" s="454" t="b">
        <f>IF(X97&gt;AA97,"1",IF(X97&lt;AA97,"0"))</f>
        <v>0</v>
      </c>
      <c r="EL97" s="454"/>
      <c r="EM97" s="454" t="b">
        <f>IF(X97&lt;AA97,"1",IF(X97&gt;AA97,"0"))</f>
        <v>0</v>
      </c>
      <c r="EN97" s="454"/>
      <c r="EO97" s="209"/>
      <c r="EP97" s="472"/>
      <c r="EQ97" s="470"/>
      <c r="ER97" s="472"/>
      <c r="ES97" s="470"/>
      <c r="ET97" s="213"/>
      <c r="EU97" s="454" t="b">
        <f>IF(AI97&gt;AL97,"1",IF(AI97&lt;AL97,"0"))</f>
        <v>0</v>
      </c>
      <c r="EV97" s="454"/>
      <c r="EW97" s="454" t="b">
        <f>IF(AI97&lt;AL97,"1",IF(AI97&gt;AL97,"0"))</f>
        <v>0</v>
      </c>
      <c r="EX97" s="454"/>
      <c r="EY97" s="209"/>
      <c r="EZ97" s="472"/>
      <c r="FA97" s="470"/>
      <c r="FB97" s="472"/>
      <c r="FC97" s="470"/>
      <c r="FD97" s="213"/>
      <c r="FE97" s="454" t="b">
        <f>IF(AT97&gt;AW97,"1",IF(AT97&lt;AW97,"0"))</f>
        <v>0</v>
      </c>
      <c r="FF97" s="454"/>
      <c r="FG97" s="454" t="b">
        <f>IF(AT97&lt;AW97,"1",IF(AT97&gt;AW97,"0"))</f>
        <v>0</v>
      </c>
      <c r="FH97" s="454"/>
      <c r="FI97" s="209"/>
      <c r="FJ97" s="472"/>
      <c r="FK97" s="470"/>
      <c r="FL97" s="496"/>
      <c r="FM97" s="497"/>
      <c r="FN97" s="497"/>
      <c r="FO97" s="497"/>
      <c r="FP97" s="497"/>
      <c r="FQ97" s="497"/>
      <c r="FR97" s="497"/>
      <c r="FS97" s="497"/>
      <c r="FT97" s="497"/>
      <c r="FU97" s="498"/>
      <c r="FV97" s="472"/>
      <c r="FW97" s="454"/>
      <c r="FX97" s="471"/>
      <c r="FY97" s="471"/>
      <c r="FZ97" s="454"/>
      <c r="GA97" s="470"/>
      <c r="GB97" s="472"/>
      <c r="GC97" s="454"/>
      <c r="GD97" s="471"/>
      <c r="GE97" s="471"/>
      <c r="GF97" s="454"/>
      <c r="GG97" s="470"/>
      <c r="GH97" s="473"/>
      <c r="GI97" s="474"/>
      <c r="GJ97" s="471"/>
      <c r="GK97" s="471"/>
      <c r="GL97" s="474"/>
      <c r="GM97" s="479"/>
      <c r="GN97" s="437"/>
      <c r="GO97" s="437"/>
    </row>
    <row r="98" spans="2:197" ht="8.4499999999999993" customHeight="1" x14ac:dyDescent="0.15">
      <c r="B98" s="523"/>
      <c r="C98" s="524"/>
      <c r="D98" s="524"/>
      <c r="E98" s="524"/>
      <c r="F98" s="524"/>
      <c r="G98" s="524"/>
      <c r="H98" s="524"/>
      <c r="I98" s="525"/>
      <c r="J98" s="474"/>
      <c r="K98" s="479"/>
      <c r="L98" s="254"/>
      <c r="M98" s="474"/>
      <c r="N98" s="474"/>
      <c r="O98" s="444"/>
      <c r="P98" s="474"/>
      <c r="Q98" s="474"/>
      <c r="R98" s="251"/>
      <c r="S98" s="473"/>
      <c r="T98" s="479"/>
      <c r="U98" s="621"/>
      <c r="V98" s="622"/>
      <c r="W98" s="622"/>
      <c r="X98" s="622"/>
      <c r="Y98" s="622"/>
      <c r="Z98" s="622"/>
      <c r="AA98" s="622"/>
      <c r="AB98" s="622"/>
      <c r="AC98" s="622"/>
      <c r="AD98" s="622"/>
      <c r="AE98" s="623"/>
      <c r="AF98" s="621"/>
      <c r="AG98" s="622"/>
      <c r="AH98" s="622"/>
      <c r="AI98" s="622"/>
      <c r="AJ98" s="622"/>
      <c r="AK98" s="622"/>
      <c r="AL98" s="622"/>
      <c r="AM98" s="622"/>
      <c r="AN98" s="622"/>
      <c r="AO98" s="622"/>
      <c r="AP98" s="623"/>
      <c r="AQ98" s="473"/>
      <c r="AR98" s="479"/>
      <c r="AS98" s="254"/>
      <c r="AT98" s="474"/>
      <c r="AU98" s="474"/>
      <c r="AV98" s="444"/>
      <c r="AW98" s="474"/>
      <c r="AX98" s="474"/>
      <c r="AY98" s="251"/>
      <c r="AZ98" s="473"/>
      <c r="BA98" s="479"/>
      <c r="BB98" s="621"/>
      <c r="BC98" s="622"/>
      <c r="BD98" s="622"/>
      <c r="BE98" s="622"/>
      <c r="BF98" s="622"/>
      <c r="BG98" s="622"/>
      <c r="BH98" s="622"/>
      <c r="BI98" s="622"/>
      <c r="BJ98" s="622"/>
      <c r="BK98" s="622"/>
      <c r="BL98" s="623"/>
      <c r="BM98" s="610"/>
      <c r="BN98" s="611"/>
      <c r="BO98" s="611"/>
      <c r="BP98" s="611"/>
      <c r="BQ98" s="611"/>
      <c r="BR98" s="612"/>
      <c r="BS98" s="610"/>
      <c r="BT98" s="611"/>
      <c r="BU98" s="611"/>
      <c r="BV98" s="611"/>
      <c r="BW98" s="611"/>
      <c r="BX98" s="612"/>
      <c r="BY98" s="610"/>
      <c r="BZ98" s="611"/>
      <c r="CA98" s="611"/>
      <c r="CB98" s="611"/>
      <c r="CC98" s="611"/>
      <c r="CD98" s="612"/>
      <c r="CE98" s="609"/>
      <c r="CF98" s="609"/>
      <c r="DP98" s="480"/>
      <c r="DQ98" s="481"/>
      <c r="DR98" s="481"/>
      <c r="DS98" s="481"/>
      <c r="DT98" s="481"/>
      <c r="DU98" s="481"/>
      <c r="DV98" s="481"/>
      <c r="DW98" s="482"/>
      <c r="DX98" s="454"/>
      <c r="DY98" s="470"/>
      <c r="DZ98" s="213"/>
      <c r="EA98" s="454"/>
      <c r="EB98" s="454"/>
      <c r="EC98" s="454"/>
      <c r="ED98" s="454"/>
      <c r="EE98" s="209"/>
      <c r="EF98" s="472"/>
      <c r="EG98" s="470"/>
      <c r="EH98" s="472"/>
      <c r="EI98" s="470"/>
      <c r="EJ98" s="213"/>
      <c r="EK98" s="454"/>
      <c r="EL98" s="454"/>
      <c r="EM98" s="454"/>
      <c r="EN98" s="454"/>
      <c r="EO98" s="209"/>
      <c r="EP98" s="472"/>
      <c r="EQ98" s="470"/>
      <c r="ER98" s="472"/>
      <c r="ES98" s="470"/>
      <c r="ET98" s="213"/>
      <c r="EU98" s="454"/>
      <c r="EV98" s="454"/>
      <c r="EW98" s="454"/>
      <c r="EX98" s="454"/>
      <c r="EY98" s="209"/>
      <c r="EZ98" s="472"/>
      <c r="FA98" s="470"/>
      <c r="FB98" s="472"/>
      <c r="FC98" s="470"/>
      <c r="FD98" s="213"/>
      <c r="FE98" s="454"/>
      <c r="FF98" s="454"/>
      <c r="FG98" s="454"/>
      <c r="FH98" s="454"/>
      <c r="FI98" s="209"/>
      <c r="FJ98" s="472"/>
      <c r="FK98" s="470"/>
      <c r="FL98" s="496"/>
      <c r="FM98" s="497"/>
      <c r="FN98" s="497"/>
      <c r="FO98" s="497"/>
      <c r="FP98" s="497"/>
      <c r="FQ98" s="497"/>
      <c r="FR98" s="497"/>
      <c r="FS98" s="497"/>
      <c r="FT98" s="497"/>
      <c r="FU98" s="498"/>
      <c r="FV98" s="180"/>
      <c r="GA98" s="177"/>
      <c r="GB98" s="180"/>
      <c r="GG98" s="177"/>
      <c r="GN98" s="437"/>
      <c r="GO98" s="437"/>
    </row>
    <row r="99" spans="2:197" ht="8.4499999999999993" customHeight="1" x14ac:dyDescent="0.15">
      <c r="B99" s="523"/>
      <c r="C99" s="524"/>
      <c r="D99" s="524"/>
      <c r="E99" s="524"/>
      <c r="F99" s="524"/>
      <c r="G99" s="524"/>
      <c r="H99" s="524"/>
      <c r="I99" s="525"/>
      <c r="J99" s="474"/>
      <c r="K99" s="479"/>
      <c r="L99" s="254"/>
      <c r="M99" s="474"/>
      <c r="N99" s="474"/>
      <c r="O99" s="468" t="s">
        <v>557</v>
      </c>
      <c r="P99" s="474"/>
      <c r="Q99" s="474"/>
      <c r="R99" s="251"/>
      <c r="S99" s="473"/>
      <c r="T99" s="479"/>
      <c r="U99" s="621"/>
      <c r="V99" s="622"/>
      <c r="W99" s="622"/>
      <c r="X99" s="622"/>
      <c r="Y99" s="622"/>
      <c r="Z99" s="622"/>
      <c r="AA99" s="622"/>
      <c r="AB99" s="622"/>
      <c r="AC99" s="622"/>
      <c r="AD99" s="622"/>
      <c r="AE99" s="623"/>
      <c r="AF99" s="621"/>
      <c r="AG99" s="622"/>
      <c r="AH99" s="622"/>
      <c r="AI99" s="622"/>
      <c r="AJ99" s="622"/>
      <c r="AK99" s="622"/>
      <c r="AL99" s="622"/>
      <c r="AM99" s="622"/>
      <c r="AN99" s="622"/>
      <c r="AO99" s="622"/>
      <c r="AP99" s="623"/>
      <c r="AQ99" s="473"/>
      <c r="AR99" s="479"/>
      <c r="AS99" s="254"/>
      <c r="AT99" s="474"/>
      <c r="AU99" s="474"/>
      <c r="AV99" s="468" t="s">
        <v>557</v>
      </c>
      <c r="AW99" s="474"/>
      <c r="AX99" s="474"/>
      <c r="AY99" s="251"/>
      <c r="AZ99" s="473"/>
      <c r="BA99" s="479"/>
      <c r="BB99" s="621"/>
      <c r="BC99" s="622"/>
      <c r="BD99" s="622"/>
      <c r="BE99" s="622"/>
      <c r="BF99" s="622"/>
      <c r="BG99" s="622"/>
      <c r="BH99" s="622"/>
      <c r="BI99" s="622"/>
      <c r="BJ99" s="622"/>
      <c r="BK99" s="622"/>
      <c r="BL99" s="623"/>
      <c r="BM99" s="613"/>
      <c r="BN99" s="614"/>
      <c r="BO99" s="614"/>
      <c r="BP99" s="614"/>
      <c r="BQ99" s="614"/>
      <c r="BR99" s="615"/>
      <c r="BS99" s="613"/>
      <c r="BT99" s="614"/>
      <c r="BU99" s="614"/>
      <c r="BV99" s="614"/>
      <c r="BW99" s="614"/>
      <c r="BX99" s="615"/>
      <c r="BY99" s="613"/>
      <c r="BZ99" s="614"/>
      <c r="CA99" s="614"/>
      <c r="CB99" s="614"/>
      <c r="CC99" s="614"/>
      <c r="CD99" s="615"/>
      <c r="CE99" s="609"/>
      <c r="CF99" s="609"/>
      <c r="DP99" s="480"/>
      <c r="DQ99" s="481"/>
      <c r="DR99" s="481"/>
      <c r="DS99" s="481"/>
      <c r="DT99" s="481"/>
      <c r="DU99" s="481"/>
      <c r="DV99" s="481"/>
      <c r="DW99" s="482"/>
      <c r="DX99" s="454"/>
      <c r="DY99" s="470"/>
      <c r="DZ99" s="213"/>
      <c r="EA99" s="454" t="b">
        <f>IF(M99&gt;P99,"1",IF(M99&lt;P99,"0"))</f>
        <v>0</v>
      </c>
      <c r="EB99" s="454"/>
      <c r="EC99" s="454" t="b">
        <f>IF(M99&lt;P99,"1",IF(M99&gt;P99,"0"))</f>
        <v>0</v>
      </c>
      <c r="ED99" s="454"/>
      <c r="EE99" s="209"/>
      <c r="EF99" s="472"/>
      <c r="EG99" s="470"/>
      <c r="EH99" s="472"/>
      <c r="EI99" s="470"/>
      <c r="EJ99" s="213"/>
      <c r="EK99" s="454" t="b">
        <f>IF(X99&gt;AA99,"1",IF(X99&lt;AA99,"0"))</f>
        <v>0</v>
      </c>
      <c r="EL99" s="454"/>
      <c r="EM99" s="454" t="b">
        <f>IF(X99&lt;AA99,"1",IF(X99&gt;AA99,"0"))</f>
        <v>0</v>
      </c>
      <c r="EN99" s="454"/>
      <c r="EO99" s="209"/>
      <c r="EP99" s="472"/>
      <c r="EQ99" s="470"/>
      <c r="ER99" s="472"/>
      <c r="ES99" s="470"/>
      <c r="ET99" s="213"/>
      <c r="EU99" s="454" t="b">
        <f>IF(AI99&gt;AL99,"1",IF(AI99&lt;AL99,"0"))</f>
        <v>0</v>
      </c>
      <c r="EV99" s="454"/>
      <c r="EW99" s="454" t="b">
        <f>IF(AI99&lt;AL99,"1",IF(AI99&gt;AL99,"0"))</f>
        <v>0</v>
      </c>
      <c r="EX99" s="454"/>
      <c r="EY99" s="209"/>
      <c r="EZ99" s="472"/>
      <c r="FA99" s="470"/>
      <c r="FB99" s="472"/>
      <c r="FC99" s="470"/>
      <c r="FD99" s="213"/>
      <c r="FE99" s="454" t="b">
        <f>IF(AT99&gt;AW99,"1",IF(AT99&lt;AW99,"0"))</f>
        <v>0</v>
      </c>
      <c r="FF99" s="454"/>
      <c r="FG99" s="454" t="b">
        <f>IF(AT99&lt;AW99,"1",IF(AT99&gt;AW99,"0"))</f>
        <v>0</v>
      </c>
      <c r="FH99" s="454"/>
      <c r="FI99" s="209"/>
      <c r="FJ99" s="472"/>
      <c r="FK99" s="470"/>
      <c r="FL99" s="496"/>
      <c r="FM99" s="497"/>
      <c r="FN99" s="497"/>
      <c r="FO99" s="497"/>
      <c r="FP99" s="497"/>
      <c r="FQ99" s="497"/>
      <c r="FR99" s="497"/>
      <c r="FS99" s="497"/>
      <c r="FT99" s="497"/>
      <c r="FU99" s="498"/>
      <c r="FV99" s="180"/>
      <c r="GA99" s="177"/>
      <c r="GB99" s="180"/>
      <c r="GG99" s="177"/>
      <c r="GN99" s="437"/>
      <c r="GO99" s="437"/>
    </row>
    <row r="100" spans="2:197" ht="8.4499999999999993" customHeight="1" x14ac:dyDescent="0.15">
      <c r="B100" s="258"/>
      <c r="C100" s="255"/>
      <c r="D100" s="255"/>
      <c r="E100" s="255"/>
      <c r="F100" s="255"/>
      <c r="G100" s="255"/>
      <c r="H100" s="255"/>
      <c r="I100" s="256"/>
      <c r="J100" s="172"/>
      <c r="K100" s="172"/>
      <c r="L100" s="259"/>
      <c r="M100" s="474"/>
      <c r="N100" s="474"/>
      <c r="O100" s="444"/>
      <c r="P100" s="474"/>
      <c r="Q100" s="474"/>
      <c r="R100" s="260"/>
      <c r="S100" s="172"/>
      <c r="T100" s="251"/>
      <c r="U100" s="621"/>
      <c r="V100" s="622"/>
      <c r="W100" s="622"/>
      <c r="X100" s="622"/>
      <c r="Y100" s="622"/>
      <c r="Z100" s="622"/>
      <c r="AA100" s="622"/>
      <c r="AB100" s="622"/>
      <c r="AC100" s="622"/>
      <c r="AD100" s="622"/>
      <c r="AE100" s="623"/>
      <c r="AF100" s="621"/>
      <c r="AG100" s="622"/>
      <c r="AH100" s="622"/>
      <c r="AI100" s="622"/>
      <c r="AJ100" s="622"/>
      <c r="AK100" s="622"/>
      <c r="AL100" s="622"/>
      <c r="AM100" s="622"/>
      <c r="AN100" s="622"/>
      <c r="AO100" s="622"/>
      <c r="AP100" s="623"/>
      <c r="AQ100" s="254"/>
      <c r="AR100" s="172"/>
      <c r="AS100" s="259"/>
      <c r="AT100" s="474"/>
      <c r="AU100" s="474"/>
      <c r="AV100" s="444"/>
      <c r="AW100" s="474"/>
      <c r="AX100" s="474"/>
      <c r="AY100" s="260"/>
      <c r="AZ100" s="172"/>
      <c r="BA100" s="251"/>
      <c r="BB100" s="621"/>
      <c r="BC100" s="622"/>
      <c r="BD100" s="622"/>
      <c r="BE100" s="622"/>
      <c r="BF100" s="622"/>
      <c r="BG100" s="622"/>
      <c r="BH100" s="622"/>
      <c r="BI100" s="622"/>
      <c r="BJ100" s="622"/>
      <c r="BK100" s="622"/>
      <c r="BL100" s="623"/>
      <c r="BM100" s="595"/>
      <c r="BN100" s="596"/>
      <c r="BO100" s="596"/>
      <c r="BP100" s="596"/>
      <c r="BQ100" s="596"/>
      <c r="BR100" s="597"/>
      <c r="BS100" s="601"/>
      <c r="BT100" s="602"/>
      <c r="BU100" s="602"/>
      <c r="BV100" s="602"/>
      <c r="BW100" s="602"/>
      <c r="BX100" s="603"/>
      <c r="BY100" s="607"/>
      <c r="BZ100" s="596"/>
      <c r="CA100" s="596"/>
      <c r="CB100" s="596"/>
      <c r="CC100" s="596"/>
      <c r="CD100" s="597"/>
      <c r="CE100" s="609"/>
      <c r="CF100" s="609"/>
      <c r="DP100" s="198"/>
      <c r="DQ100" s="178"/>
      <c r="DR100" s="178"/>
      <c r="DS100" s="178"/>
      <c r="DT100" s="178"/>
      <c r="DU100" s="178"/>
      <c r="DV100" s="178"/>
      <c r="DW100" s="179"/>
      <c r="DX100" s="208"/>
      <c r="DY100" s="208"/>
      <c r="DZ100" s="215"/>
      <c r="EA100" s="454"/>
      <c r="EB100" s="454"/>
      <c r="EC100" s="454"/>
      <c r="ED100" s="454"/>
      <c r="EE100" s="216"/>
      <c r="EF100" s="208"/>
      <c r="EG100" s="209"/>
      <c r="EH100" s="213"/>
      <c r="EI100" s="208"/>
      <c r="EJ100" s="215"/>
      <c r="EK100" s="454"/>
      <c r="EL100" s="454"/>
      <c r="EM100" s="454"/>
      <c r="EN100" s="454"/>
      <c r="EO100" s="216"/>
      <c r="EP100" s="208"/>
      <c r="EQ100" s="209"/>
      <c r="ER100" s="213"/>
      <c r="ES100" s="208"/>
      <c r="ET100" s="215"/>
      <c r="EU100" s="454"/>
      <c r="EV100" s="454"/>
      <c r="EW100" s="454"/>
      <c r="EX100" s="454"/>
      <c r="EY100" s="216"/>
      <c r="EZ100" s="208"/>
      <c r="FA100" s="209"/>
      <c r="FB100" s="213"/>
      <c r="FC100" s="208"/>
      <c r="FD100" s="215"/>
      <c r="FE100" s="454"/>
      <c r="FF100" s="454"/>
      <c r="FG100" s="454"/>
      <c r="FH100" s="454"/>
      <c r="FI100" s="216"/>
      <c r="FJ100" s="208"/>
      <c r="FK100" s="209"/>
      <c r="FL100" s="496"/>
      <c r="FM100" s="497"/>
      <c r="FN100" s="497"/>
      <c r="FO100" s="497"/>
      <c r="FP100" s="497"/>
      <c r="FQ100" s="497"/>
      <c r="FR100" s="497"/>
      <c r="FS100" s="497"/>
      <c r="FT100" s="497"/>
      <c r="FU100" s="498"/>
      <c r="FV100" s="455">
        <f>IF(FZ96=0,FV96,FV96/FZ96)</f>
        <v>0</v>
      </c>
      <c r="FW100" s="483"/>
      <c r="FX100" s="483"/>
      <c r="FY100" s="483"/>
      <c r="FZ100" s="483"/>
      <c r="GA100" s="484"/>
      <c r="GB100" s="455" t="str">
        <f>GW72</f>
        <v>MAX</v>
      </c>
      <c r="GC100" s="483"/>
      <c r="GD100" s="483"/>
      <c r="GE100" s="483"/>
      <c r="GF100" s="483"/>
      <c r="GG100" s="484"/>
      <c r="GH100" s="448" t="e">
        <f>GH96/GL96</f>
        <v>#DIV/0!</v>
      </c>
      <c r="GI100" s="449"/>
      <c r="GJ100" s="449"/>
      <c r="GK100" s="449"/>
      <c r="GL100" s="449"/>
      <c r="GM100" s="450"/>
      <c r="GN100" s="437"/>
      <c r="GO100" s="437"/>
    </row>
    <row r="101" spans="2:197" ht="8.4499999999999993" customHeight="1" x14ac:dyDescent="0.15">
      <c r="B101" s="261"/>
      <c r="C101" s="262"/>
      <c r="D101" s="262"/>
      <c r="E101" s="262"/>
      <c r="F101" s="262"/>
      <c r="G101" s="262"/>
      <c r="H101" s="262"/>
      <c r="I101" s="263"/>
      <c r="J101" s="264"/>
      <c r="K101" s="264"/>
      <c r="L101" s="264"/>
      <c r="M101" s="264"/>
      <c r="N101" s="264"/>
      <c r="O101" s="264"/>
      <c r="P101" s="264"/>
      <c r="Q101" s="264"/>
      <c r="R101" s="264"/>
      <c r="S101" s="264"/>
      <c r="T101" s="260"/>
      <c r="U101" s="624"/>
      <c r="V101" s="625"/>
      <c r="W101" s="625"/>
      <c r="X101" s="625"/>
      <c r="Y101" s="625"/>
      <c r="Z101" s="625"/>
      <c r="AA101" s="625"/>
      <c r="AB101" s="625"/>
      <c r="AC101" s="625"/>
      <c r="AD101" s="625"/>
      <c r="AE101" s="626"/>
      <c r="AF101" s="624"/>
      <c r="AG101" s="625"/>
      <c r="AH101" s="625"/>
      <c r="AI101" s="625"/>
      <c r="AJ101" s="625"/>
      <c r="AK101" s="625"/>
      <c r="AL101" s="625"/>
      <c r="AM101" s="625"/>
      <c r="AN101" s="625"/>
      <c r="AO101" s="625"/>
      <c r="AP101" s="626"/>
      <c r="AQ101" s="259"/>
      <c r="AR101" s="264"/>
      <c r="AS101" s="264"/>
      <c r="AT101" s="264"/>
      <c r="AU101" s="264"/>
      <c r="AV101" s="264"/>
      <c r="AW101" s="264"/>
      <c r="AX101" s="264"/>
      <c r="AY101" s="264"/>
      <c r="AZ101" s="264"/>
      <c r="BA101" s="260"/>
      <c r="BB101" s="624"/>
      <c r="BC101" s="625"/>
      <c r="BD101" s="625"/>
      <c r="BE101" s="625"/>
      <c r="BF101" s="625"/>
      <c r="BG101" s="625"/>
      <c r="BH101" s="625"/>
      <c r="BI101" s="625"/>
      <c r="BJ101" s="625"/>
      <c r="BK101" s="625"/>
      <c r="BL101" s="626"/>
      <c r="BM101" s="598"/>
      <c r="BN101" s="599"/>
      <c r="BO101" s="599"/>
      <c r="BP101" s="599"/>
      <c r="BQ101" s="599"/>
      <c r="BR101" s="600"/>
      <c r="BS101" s="604"/>
      <c r="BT101" s="605"/>
      <c r="BU101" s="605"/>
      <c r="BV101" s="605"/>
      <c r="BW101" s="605"/>
      <c r="BX101" s="606"/>
      <c r="BY101" s="598"/>
      <c r="BZ101" s="599"/>
      <c r="CA101" s="599"/>
      <c r="CB101" s="599"/>
      <c r="CC101" s="599"/>
      <c r="CD101" s="600"/>
      <c r="CE101" s="609"/>
      <c r="CF101" s="609"/>
      <c r="DP101" s="204"/>
      <c r="DQ101" s="205"/>
      <c r="DR101" s="205"/>
      <c r="DS101" s="205"/>
      <c r="DT101" s="205"/>
      <c r="DU101" s="205"/>
      <c r="DV101" s="205"/>
      <c r="DW101" s="206"/>
      <c r="DX101" s="217"/>
      <c r="DY101" s="217"/>
      <c r="DZ101" s="217"/>
      <c r="EA101" s="217"/>
      <c r="EB101" s="217"/>
      <c r="EC101" s="217"/>
      <c r="ED101" s="217"/>
      <c r="EE101" s="217"/>
      <c r="EF101" s="217"/>
      <c r="EG101" s="216"/>
      <c r="EH101" s="215"/>
      <c r="EI101" s="217"/>
      <c r="EJ101" s="217"/>
      <c r="EK101" s="217"/>
      <c r="EL101" s="217"/>
      <c r="EM101" s="217"/>
      <c r="EN101" s="217"/>
      <c r="EO101" s="217"/>
      <c r="EP101" s="217"/>
      <c r="EQ101" s="216"/>
      <c r="ER101" s="215"/>
      <c r="ES101" s="217"/>
      <c r="ET101" s="217"/>
      <c r="EU101" s="217"/>
      <c r="EV101" s="217"/>
      <c r="EW101" s="217"/>
      <c r="EX101" s="217"/>
      <c r="EY101" s="217"/>
      <c r="EZ101" s="217"/>
      <c r="FA101" s="216"/>
      <c r="FB101" s="215"/>
      <c r="FC101" s="217"/>
      <c r="FD101" s="217"/>
      <c r="FE101" s="217"/>
      <c r="FF101" s="217"/>
      <c r="FG101" s="217"/>
      <c r="FH101" s="217"/>
      <c r="FI101" s="217"/>
      <c r="FJ101" s="217"/>
      <c r="FK101" s="216"/>
      <c r="FL101" s="499"/>
      <c r="FM101" s="500"/>
      <c r="FN101" s="500"/>
      <c r="FO101" s="500"/>
      <c r="FP101" s="500"/>
      <c r="FQ101" s="500"/>
      <c r="FR101" s="500"/>
      <c r="FS101" s="500"/>
      <c r="FT101" s="500"/>
      <c r="FU101" s="501"/>
      <c r="FV101" s="485"/>
      <c r="FW101" s="486"/>
      <c r="FX101" s="486"/>
      <c r="FY101" s="486"/>
      <c r="FZ101" s="486"/>
      <c r="GA101" s="487"/>
      <c r="GB101" s="485"/>
      <c r="GC101" s="486"/>
      <c r="GD101" s="486"/>
      <c r="GE101" s="486"/>
      <c r="GF101" s="486"/>
      <c r="GG101" s="487"/>
      <c r="GH101" s="451"/>
      <c r="GI101" s="452"/>
      <c r="GJ101" s="452"/>
      <c r="GK101" s="452"/>
      <c r="GL101" s="452"/>
      <c r="GM101" s="453"/>
      <c r="GN101" s="437"/>
      <c r="GO101" s="437"/>
    </row>
  </sheetData>
  <protectedRanges>
    <protectedRange sqref="AD8:AE9 AO8:AP9 AO16:AP17 AZ8:BA9 AZ16:BA17 AZ24:BA25 BK8:BL9 BK16:BL17 BK24:BL25 BK32:BL33 BV8:BW9 BV16:BW17 BV24:BW25 BV32:BW33 BV40:BW41" name="範囲1"/>
    <protectedRange sqref="AD62:AE63 AO62:AP63 AZ62:BA63 BK62:BL63 AO70:AP71 AZ70:BA71 BK70:BL71 AZ78:BA79 BK78:BL79 BK86:BL87" name="範囲1_2"/>
  </protectedRanges>
  <mergeCells count="1173">
    <mergeCell ref="B3:I5"/>
    <mergeCell ref="J3:K4"/>
    <mergeCell ref="U3:V4"/>
    <mergeCell ref="AF3:AG4"/>
    <mergeCell ref="AQ3:AR4"/>
    <mergeCell ref="BB3:BC4"/>
    <mergeCell ref="B6:I7"/>
    <mergeCell ref="EA6:EH7"/>
    <mergeCell ref="B8:C9"/>
    <mergeCell ref="J8:T15"/>
    <mergeCell ref="AD8:AE9"/>
    <mergeCell ref="AF8:AP15"/>
    <mergeCell ref="AQ8:BA15"/>
    <mergeCell ref="BB8:BL15"/>
    <mergeCell ref="BV8:BW9"/>
    <mergeCell ref="BX8:CC9"/>
    <mergeCell ref="GW3:HB7"/>
    <mergeCell ref="HC3:HH7"/>
    <mergeCell ref="HI3:HJ7"/>
    <mergeCell ref="J5:T7"/>
    <mergeCell ref="U5:AE7"/>
    <mergeCell ref="AF5:AP7"/>
    <mergeCell ref="AQ5:BA7"/>
    <mergeCell ref="BB5:BL7"/>
    <mergeCell ref="BM5:BW7"/>
    <mergeCell ref="EI5:ER7"/>
    <mergeCell ref="EI3:EJ4"/>
    <mergeCell ref="ES3:ET4"/>
    <mergeCell ref="FC3:FD4"/>
    <mergeCell ref="FM3:FN4"/>
    <mergeCell ref="GG3:GH4"/>
    <mergeCell ref="GQ3:GV7"/>
    <mergeCell ref="ES5:FB7"/>
    <mergeCell ref="FC5:FL7"/>
    <mergeCell ref="FM5:FV7"/>
    <mergeCell ref="GG5:GP7"/>
    <mergeCell ref="BM3:BN4"/>
    <mergeCell ref="BX3:CC7"/>
    <mergeCell ref="CD3:CI7"/>
    <mergeCell ref="CJ3:CO7"/>
    <mergeCell ref="CP3:CQ7"/>
    <mergeCell ref="EA3:EH5"/>
    <mergeCell ref="CB10:CC11"/>
    <mergeCell ref="CD10:CE11"/>
    <mergeCell ref="CF10:CG11"/>
    <mergeCell ref="CH10:CI11"/>
    <mergeCell ref="CJ10:CK11"/>
    <mergeCell ref="CL10:CM11"/>
    <mergeCell ref="GB9:GC10"/>
    <mergeCell ref="GJ9:GK10"/>
    <mergeCell ref="GL9:GM10"/>
    <mergeCell ref="B10:I13"/>
    <mergeCell ref="U10:V13"/>
    <mergeCell ref="AD10:AE13"/>
    <mergeCell ref="BM10:BN13"/>
    <mergeCell ref="BV10:BW13"/>
    <mergeCell ref="BX10:BY11"/>
    <mergeCell ref="BZ10:CA11"/>
    <mergeCell ref="HN8:HN13"/>
    <mergeCell ref="X9:Y10"/>
    <mergeCell ref="Z9:Z10"/>
    <mergeCell ref="AA9:AB10"/>
    <mergeCell ref="BP9:BQ10"/>
    <mergeCell ref="BR9:BR10"/>
    <mergeCell ref="BS9:BT10"/>
    <mergeCell ref="EV9:EW10"/>
    <mergeCell ref="EX9:EY10"/>
    <mergeCell ref="FF9:FG10"/>
    <mergeCell ref="CD8:CI9"/>
    <mergeCell ref="CJ8:CO9"/>
    <mergeCell ref="CP8:CQ15"/>
    <mergeCell ref="EA8:EB9"/>
    <mergeCell ref="EI8:ER15"/>
    <mergeCell ref="HI8:HJ15"/>
    <mergeCell ref="GQ10:GR11"/>
    <mergeCell ref="GS10:GT11"/>
    <mergeCell ref="GU10:GV11"/>
    <mergeCell ref="GW10:GX11"/>
    <mergeCell ref="GY10:GZ11"/>
    <mergeCell ref="HA10:HB11"/>
    <mergeCell ref="FM10:FN13"/>
    <mergeCell ref="FU10:FV13"/>
    <mergeCell ref="FW10:FX13"/>
    <mergeCell ref="GE10:GF13"/>
    <mergeCell ref="GG10:GH13"/>
    <mergeCell ref="GO10:GP13"/>
    <mergeCell ref="GB11:GC12"/>
    <mergeCell ref="CN10:CO11"/>
    <mergeCell ref="EA10:EH13"/>
    <mergeCell ref="ES10:ET13"/>
    <mergeCell ref="FA10:FB13"/>
    <mergeCell ref="FC10:FD13"/>
    <mergeCell ref="FK10:FL13"/>
    <mergeCell ref="EX11:EY12"/>
    <mergeCell ref="FF11:FG12"/>
    <mergeCell ref="FH11:FI12"/>
    <mergeCell ref="FH9:FI10"/>
    <mergeCell ref="FP9:FQ10"/>
    <mergeCell ref="FR9:FS10"/>
    <mergeCell ref="FZ9:GA10"/>
    <mergeCell ref="FP11:FQ12"/>
    <mergeCell ref="FR11:FS12"/>
    <mergeCell ref="FZ11:GA12"/>
    <mergeCell ref="EX13:EY14"/>
    <mergeCell ref="FF13:FG14"/>
    <mergeCell ref="FH13:FI14"/>
    <mergeCell ref="FP13:FQ14"/>
    <mergeCell ref="HI16:HJ23"/>
    <mergeCell ref="M17:N18"/>
    <mergeCell ref="O17:O18"/>
    <mergeCell ref="P17:Q18"/>
    <mergeCell ref="AI17:AJ18"/>
    <mergeCell ref="AK17:AK18"/>
    <mergeCell ref="AL17:AM18"/>
    <mergeCell ref="EL17:EM18"/>
    <mergeCell ref="GJ11:GK12"/>
    <mergeCell ref="GL11:GM12"/>
    <mergeCell ref="BX12:CC13"/>
    <mergeCell ref="CD12:CI13"/>
    <mergeCell ref="CJ12:CO13"/>
    <mergeCell ref="X13:Y14"/>
    <mergeCell ref="Z13:Z14"/>
    <mergeCell ref="AA13:AB14"/>
    <mergeCell ref="BP13:BQ14"/>
    <mergeCell ref="BR13:BR14"/>
    <mergeCell ref="HC10:HD11"/>
    <mergeCell ref="HE10:HF11"/>
    <mergeCell ref="HG10:HH11"/>
    <mergeCell ref="X11:Y12"/>
    <mergeCell ref="Z11:Z12"/>
    <mergeCell ref="AA11:AB12"/>
    <mergeCell ref="BP11:BQ12"/>
    <mergeCell ref="BR11:BR12"/>
    <mergeCell ref="BS11:BT12"/>
    <mergeCell ref="EV11:EW12"/>
    <mergeCell ref="CP16:CQ23"/>
    <mergeCell ref="EA16:EB17"/>
    <mergeCell ref="ES16:FB23"/>
    <mergeCell ref="CF18:CG19"/>
    <mergeCell ref="CH18:CI19"/>
    <mergeCell ref="CJ18:CK19"/>
    <mergeCell ref="CL18:CM19"/>
    <mergeCell ref="O19:O20"/>
    <mergeCell ref="P19:Q20"/>
    <mergeCell ref="AI19:AJ20"/>
    <mergeCell ref="AK19:AK20"/>
    <mergeCell ref="GG18:GH21"/>
    <mergeCell ref="GQ14:GV15"/>
    <mergeCell ref="GW14:HB15"/>
    <mergeCell ref="HC14:HH15"/>
    <mergeCell ref="HN14:HN19"/>
    <mergeCell ref="B16:C17"/>
    <mergeCell ref="U16:AE23"/>
    <mergeCell ref="AO16:AP17"/>
    <mergeCell ref="AQ16:BA23"/>
    <mergeCell ref="BB16:BL23"/>
    <mergeCell ref="BM16:BW23"/>
    <mergeCell ref="FR13:FS14"/>
    <mergeCell ref="FZ13:GA14"/>
    <mergeCell ref="GB13:GC14"/>
    <mergeCell ref="GJ13:GK14"/>
    <mergeCell ref="GL13:GM14"/>
    <mergeCell ref="BX14:CC15"/>
    <mergeCell ref="CD14:CI15"/>
    <mergeCell ref="CJ14:CO15"/>
    <mergeCell ref="BS13:BT14"/>
    <mergeCell ref="EV13:EW14"/>
    <mergeCell ref="GO18:GP21"/>
    <mergeCell ref="GQ18:GR19"/>
    <mergeCell ref="GS18:GT19"/>
    <mergeCell ref="GU18:GV19"/>
    <mergeCell ref="GW18:GX19"/>
    <mergeCell ref="CN18:CO19"/>
    <mergeCell ref="EA18:EH21"/>
    <mergeCell ref="EI18:EJ21"/>
    <mergeCell ref="EQ18:ER21"/>
    <mergeCell ref="FC18:FD21"/>
    <mergeCell ref="FK18:FL21"/>
    <mergeCell ref="GL17:GM18"/>
    <mergeCell ref="S18:T21"/>
    <mergeCell ref="AF18:AG21"/>
    <mergeCell ref="AO18:AP21"/>
    <mergeCell ref="BX18:BY19"/>
    <mergeCell ref="BZ18:CA19"/>
    <mergeCell ref="CB18:CC19"/>
    <mergeCell ref="CD18:CE19"/>
    <mergeCell ref="FH17:FI18"/>
    <mergeCell ref="FP17:FQ18"/>
    <mergeCell ref="FR17:FS18"/>
    <mergeCell ref="FZ17:GA18"/>
    <mergeCell ref="GB17:GC18"/>
    <mergeCell ref="GJ17:GK18"/>
    <mergeCell ref="FM18:FN21"/>
    <mergeCell ref="FU18:FV21"/>
    <mergeCell ref="EN17:EO18"/>
    <mergeCell ref="FF17:FG18"/>
    <mergeCell ref="BX16:CC17"/>
    <mergeCell ref="CD16:CI17"/>
    <mergeCell ref="CJ16:CO17"/>
    <mergeCell ref="HN20:HN25"/>
    <mergeCell ref="M21:N22"/>
    <mergeCell ref="O21:O22"/>
    <mergeCell ref="P21:Q22"/>
    <mergeCell ref="AI21:AJ22"/>
    <mergeCell ref="AK21:AK22"/>
    <mergeCell ref="AL21:AM22"/>
    <mergeCell ref="EL21:EM22"/>
    <mergeCell ref="EN21:EO22"/>
    <mergeCell ref="FF21:FG22"/>
    <mergeCell ref="FR19:FS20"/>
    <mergeCell ref="FZ19:GA20"/>
    <mergeCell ref="GB19:GC20"/>
    <mergeCell ref="GJ19:GK20"/>
    <mergeCell ref="GL19:GM20"/>
    <mergeCell ref="BX20:CC21"/>
    <mergeCell ref="CD20:CI21"/>
    <mergeCell ref="CJ20:CO21"/>
    <mergeCell ref="FH21:FI22"/>
    <mergeCell ref="FP21:FQ22"/>
    <mergeCell ref="AL19:AM20"/>
    <mergeCell ref="EL19:EM20"/>
    <mergeCell ref="EN19:EO20"/>
    <mergeCell ref="FF19:FG20"/>
    <mergeCell ref="FH19:FI20"/>
    <mergeCell ref="FP19:FQ20"/>
    <mergeCell ref="GY18:GZ19"/>
    <mergeCell ref="HA18:HB19"/>
    <mergeCell ref="HC18:HD19"/>
    <mergeCell ref="HE18:HF19"/>
    <mergeCell ref="HG18:HH19"/>
    <mergeCell ref="M19:N20"/>
    <mergeCell ref="GQ22:GV23"/>
    <mergeCell ref="GW22:HB23"/>
    <mergeCell ref="HC22:HH23"/>
    <mergeCell ref="B24:C25"/>
    <mergeCell ref="J24:T31"/>
    <mergeCell ref="AF24:AP31"/>
    <mergeCell ref="AZ24:BA25"/>
    <mergeCell ref="BB24:BL31"/>
    <mergeCell ref="BM24:BW31"/>
    <mergeCell ref="BX24:CC25"/>
    <mergeCell ref="FR21:FS22"/>
    <mergeCell ref="FZ21:GA22"/>
    <mergeCell ref="GB21:GC22"/>
    <mergeCell ref="GJ21:GK22"/>
    <mergeCell ref="GL21:GM22"/>
    <mergeCell ref="BX22:CC23"/>
    <mergeCell ref="CD22:CI23"/>
    <mergeCell ref="CJ22:CO23"/>
    <mergeCell ref="B18:I21"/>
    <mergeCell ref="J18:K21"/>
    <mergeCell ref="FW18:FX21"/>
    <mergeCell ref="GE18:GF21"/>
    <mergeCell ref="GL25:GM26"/>
    <mergeCell ref="X25:Y26"/>
    <mergeCell ref="Z25:Z26"/>
    <mergeCell ref="AA25:AB26"/>
    <mergeCell ref="AT25:AU26"/>
    <mergeCell ref="AV25:AV26"/>
    <mergeCell ref="AW25:AX26"/>
    <mergeCell ref="CD24:CI25"/>
    <mergeCell ref="CJ24:CO25"/>
    <mergeCell ref="CP24:CQ31"/>
    <mergeCell ref="EA24:EB25"/>
    <mergeCell ref="FC24:FL31"/>
    <mergeCell ref="HI24:HJ31"/>
    <mergeCell ref="EL25:EM26"/>
    <mergeCell ref="EN25:EO26"/>
    <mergeCell ref="EV25:EW26"/>
    <mergeCell ref="EX25:EY26"/>
    <mergeCell ref="HC26:HD27"/>
    <mergeCell ref="HE26:HF27"/>
    <mergeCell ref="HG26:HH27"/>
    <mergeCell ref="HN26:HN31"/>
    <mergeCell ref="X27:Y28"/>
    <mergeCell ref="Z27:Z28"/>
    <mergeCell ref="AA27:AB28"/>
    <mergeCell ref="AT27:AU28"/>
    <mergeCell ref="AV27:AV28"/>
    <mergeCell ref="GO26:GP29"/>
    <mergeCell ref="GQ26:GR27"/>
    <mergeCell ref="GS26:GT27"/>
    <mergeCell ref="GU26:GV27"/>
    <mergeCell ref="GW26:GX27"/>
    <mergeCell ref="GY26:GZ27"/>
    <mergeCell ref="FA26:FB29"/>
    <mergeCell ref="FM26:FN29"/>
    <mergeCell ref="FU26:FV29"/>
    <mergeCell ref="FW26:FX29"/>
    <mergeCell ref="GE26:GF29"/>
    <mergeCell ref="GG26:GH29"/>
    <mergeCell ref="CL26:CM27"/>
    <mergeCell ref="CN26:CO27"/>
    <mergeCell ref="EA26:EH29"/>
    <mergeCell ref="EI26:EJ29"/>
    <mergeCell ref="EQ26:ER29"/>
    <mergeCell ref="ES26:ET29"/>
    <mergeCell ref="EL27:EM28"/>
    <mergeCell ref="EN27:EO28"/>
    <mergeCell ref="EL29:EM30"/>
    <mergeCell ref="EN29:EO30"/>
    <mergeCell ref="BZ26:CA27"/>
    <mergeCell ref="GJ27:GK28"/>
    <mergeCell ref="GL27:GM28"/>
    <mergeCell ref="BX28:CC29"/>
    <mergeCell ref="CD28:CI29"/>
    <mergeCell ref="CJ28:CO29"/>
    <mergeCell ref="X29:Y30"/>
    <mergeCell ref="Z29:Z30"/>
    <mergeCell ref="AA29:AB30"/>
    <mergeCell ref="AT29:AU30"/>
    <mergeCell ref="AV29:AV30"/>
    <mergeCell ref="EV27:EW28"/>
    <mergeCell ref="EX27:EY28"/>
    <mergeCell ref="FP27:FQ28"/>
    <mergeCell ref="FR27:FS28"/>
    <mergeCell ref="FZ27:GA28"/>
    <mergeCell ref="GB27:GC28"/>
    <mergeCell ref="HA26:HB27"/>
    <mergeCell ref="CB26:CC27"/>
    <mergeCell ref="CD26:CE27"/>
    <mergeCell ref="CF26:CG27"/>
    <mergeCell ref="CH26:CI27"/>
    <mergeCell ref="CJ26:CK27"/>
    <mergeCell ref="AD26:AE29"/>
    <mergeCell ref="AQ26:AR29"/>
    <mergeCell ref="AZ26:BA29"/>
    <mergeCell ref="BX26:BY27"/>
    <mergeCell ref="AW27:AX28"/>
    <mergeCell ref="AW29:AX30"/>
    <mergeCell ref="FP25:FQ26"/>
    <mergeCell ref="FR25:FS26"/>
    <mergeCell ref="FZ25:GA26"/>
    <mergeCell ref="GB25:GC26"/>
    <mergeCell ref="FM32:FV39"/>
    <mergeCell ref="FH35:FI36"/>
    <mergeCell ref="EL37:EM38"/>
    <mergeCell ref="CF34:CG35"/>
    <mergeCell ref="CH34:CI35"/>
    <mergeCell ref="CJ34:CK35"/>
    <mergeCell ref="CL34:CM35"/>
    <mergeCell ref="CN34:CO35"/>
    <mergeCell ref="EA34:EH37"/>
    <mergeCell ref="FH33:FI34"/>
    <mergeCell ref="FZ33:GA34"/>
    <mergeCell ref="GB33:GC34"/>
    <mergeCell ref="GJ33:GK34"/>
    <mergeCell ref="GL33:GM34"/>
    <mergeCell ref="GQ38:GV39"/>
    <mergeCell ref="GW38:HB39"/>
    <mergeCell ref="HI32:HJ39"/>
    <mergeCell ref="AI33:AJ34"/>
    <mergeCell ref="AK33:AK34"/>
    <mergeCell ref="AL33:AM34"/>
    <mergeCell ref="BE33:BF34"/>
    <mergeCell ref="BG33:BG34"/>
    <mergeCell ref="GW30:HB31"/>
    <mergeCell ref="HC30:HH31"/>
    <mergeCell ref="B32:C33"/>
    <mergeCell ref="J32:T39"/>
    <mergeCell ref="U32:AE39"/>
    <mergeCell ref="AQ32:BA39"/>
    <mergeCell ref="BK32:BL33"/>
    <mergeCell ref="BM32:BW39"/>
    <mergeCell ref="BX32:CC33"/>
    <mergeCell ref="CD32:CI33"/>
    <mergeCell ref="GJ29:GK30"/>
    <mergeCell ref="GL29:GM30"/>
    <mergeCell ref="BX30:CC31"/>
    <mergeCell ref="CD30:CI31"/>
    <mergeCell ref="CJ30:CO31"/>
    <mergeCell ref="GQ30:GV31"/>
    <mergeCell ref="EV29:EW30"/>
    <mergeCell ref="EX29:EY30"/>
    <mergeCell ref="FP29:FQ30"/>
    <mergeCell ref="FR29:FS30"/>
    <mergeCell ref="FZ29:GA30"/>
    <mergeCell ref="GB29:GC30"/>
    <mergeCell ref="B26:I29"/>
    <mergeCell ref="U26:V29"/>
    <mergeCell ref="GJ25:GK26"/>
    <mergeCell ref="FF35:FG36"/>
    <mergeCell ref="B34:I37"/>
    <mergeCell ref="AF34:AG37"/>
    <mergeCell ref="AO34:AP37"/>
    <mergeCell ref="BB34:BC37"/>
    <mergeCell ref="BK34:BL37"/>
    <mergeCell ref="BH33:BI34"/>
    <mergeCell ref="EL33:EM34"/>
    <mergeCell ref="EN33:EO34"/>
    <mergeCell ref="EV33:EW34"/>
    <mergeCell ref="EX33:EY34"/>
    <mergeCell ref="FF33:FG34"/>
    <mergeCell ref="BX34:BY35"/>
    <mergeCell ref="BZ34:CA35"/>
    <mergeCell ref="CB34:CC35"/>
    <mergeCell ref="CD34:CE35"/>
    <mergeCell ref="CJ32:CO33"/>
    <mergeCell ref="CP32:CQ39"/>
    <mergeCell ref="EA32:EB33"/>
    <mergeCell ref="HG34:HH35"/>
    <mergeCell ref="AI35:AJ36"/>
    <mergeCell ref="AK35:AK36"/>
    <mergeCell ref="AL35:AM36"/>
    <mergeCell ref="BE35:BF36"/>
    <mergeCell ref="BG35:BG36"/>
    <mergeCell ref="BH35:BI36"/>
    <mergeCell ref="EL35:EM36"/>
    <mergeCell ref="EN35:EO36"/>
    <mergeCell ref="EV35:EW36"/>
    <mergeCell ref="GU34:GV35"/>
    <mergeCell ref="GW34:GX35"/>
    <mergeCell ref="GY34:GZ35"/>
    <mergeCell ref="HA34:HB35"/>
    <mergeCell ref="HC34:HD35"/>
    <mergeCell ref="HE34:HF35"/>
    <mergeCell ref="FW34:FX37"/>
    <mergeCell ref="GE34:GF37"/>
    <mergeCell ref="GG34:GH37"/>
    <mergeCell ref="GO34:GP37"/>
    <mergeCell ref="GQ34:GR35"/>
    <mergeCell ref="GS34:GT35"/>
    <mergeCell ref="FZ35:GA36"/>
    <mergeCell ref="GB35:GC36"/>
    <mergeCell ref="GJ35:GK36"/>
    <mergeCell ref="GL35:GM36"/>
    <mergeCell ref="EI34:EJ37"/>
    <mergeCell ref="EQ34:ER37"/>
    <mergeCell ref="ES34:ET37"/>
    <mergeCell ref="FA34:FB37"/>
    <mergeCell ref="FC34:FD37"/>
    <mergeCell ref="FK34:FL37"/>
    <mergeCell ref="HC38:HH39"/>
    <mergeCell ref="B40:C41"/>
    <mergeCell ref="J40:T47"/>
    <mergeCell ref="U40:AE47"/>
    <mergeCell ref="AF40:AP47"/>
    <mergeCell ref="BB40:BL47"/>
    <mergeCell ref="BV40:BW41"/>
    <mergeCell ref="BX40:CC41"/>
    <mergeCell ref="GB37:GC38"/>
    <mergeCell ref="GJ37:GK38"/>
    <mergeCell ref="GL37:GM38"/>
    <mergeCell ref="BX38:CC39"/>
    <mergeCell ref="CD38:CI39"/>
    <mergeCell ref="CJ38:CO39"/>
    <mergeCell ref="EN37:EO38"/>
    <mergeCell ref="EV37:EW38"/>
    <mergeCell ref="EX37:EY38"/>
    <mergeCell ref="FF37:FG38"/>
    <mergeCell ref="FH37:FI38"/>
    <mergeCell ref="FZ37:GA38"/>
    <mergeCell ref="BX36:CC37"/>
    <mergeCell ref="CD36:CI37"/>
    <mergeCell ref="CJ36:CO37"/>
    <mergeCell ref="AI37:AJ38"/>
    <mergeCell ref="AK37:AK38"/>
    <mergeCell ref="AL37:AM38"/>
    <mergeCell ref="BE37:BF38"/>
    <mergeCell ref="BG37:BG38"/>
    <mergeCell ref="BH37:BI38"/>
    <mergeCell ref="EX35:EY36"/>
    <mergeCell ref="GL41:GM42"/>
    <mergeCell ref="AT41:AU42"/>
    <mergeCell ref="AV41:AV42"/>
    <mergeCell ref="AW41:AX42"/>
    <mergeCell ref="BP41:BQ42"/>
    <mergeCell ref="BR41:BR42"/>
    <mergeCell ref="BS41:BT42"/>
    <mergeCell ref="CD40:CI41"/>
    <mergeCell ref="CJ40:CO41"/>
    <mergeCell ref="CP40:CQ47"/>
    <mergeCell ref="EA40:EB41"/>
    <mergeCell ref="FW40:GF47"/>
    <mergeCell ref="HI40:HJ47"/>
    <mergeCell ref="EL41:EM42"/>
    <mergeCell ref="EN41:EO42"/>
    <mergeCell ref="EV41:EW42"/>
    <mergeCell ref="EX41:EY42"/>
    <mergeCell ref="HC42:HD43"/>
    <mergeCell ref="HE42:HF43"/>
    <mergeCell ref="HG42:HH43"/>
    <mergeCell ref="CD44:CI45"/>
    <mergeCell ref="CJ44:CO45"/>
    <mergeCell ref="BS43:BT44"/>
    <mergeCell ref="GO42:GP45"/>
    <mergeCell ref="GQ42:GR43"/>
    <mergeCell ref="GS42:GT43"/>
    <mergeCell ref="GU42:GV43"/>
    <mergeCell ref="GW42:GX43"/>
    <mergeCell ref="GY42:GZ43"/>
    <mergeCell ref="FA42:FB45"/>
    <mergeCell ref="FC42:FD45"/>
    <mergeCell ref="FK42:FL45"/>
    <mergeCell ref="FM42:FN45"/>
    <mergeCell ref="FU42:FV45"/>
    <mergeCell ref="GG42:GH45"/>
    <mergeCell ref="CL42:CM43"/>
    <mergeCell ref="CN42:CO43"/>
    <mergeCell ref="EA42:EH45"/>
    <mergeCell ref="EI42:EJ45"/>
    <mergeCell ref="EQ42:ER45"/>
    <mergeCell ref="ES42:ET45"/>
    <mergeCell ref="EL43:EM44"/>
    <mergeCell ref="EN43:EO44"/>
    <mergeCell ref="EL45:EM46"/>
    <mergeCell ref="EN45:EO46"/>
    <mergeCell ref="BZ42:CA43"/>
    <mergeCell ref="GJ43:GK44"/>
    <mergeCell ref="GL43:GM44"/>
    <mergeCell ref="BX44:CC45"/>
    <mergeCell ref="AT45:AU46"/>
    <mergeCell ref="AV45:AV46"/>
    <mergeCell ref="AW45:AX46"/>
    <mergeCell ref="BP45:BQ46"/>
    <mergeCell ref="BR45:BR46"/>
    <mergeCell ref="EV43:EW44"/>
    <mergeCell ref="EX43:EY44"/>
    <mergeCell ref="FF43:FG44"/>
    <mergeCell ref="FH43:FI44"/>
    <mergeCell ref="FP43:FQ44"/>
    <mergeCell ref="FR43:FS44"/>
    <mergeCell ref="HA42:HB43"/>
    <mergeCell ref="CB42:CC43"/>
    <mergeCell ref="CD42:CE43"/>
    <mergeCell ref="CF42:CG43"/>
    <mergeCell ref="CH42:CI43"/>
    <mergeCell ref="CJ42:CK43"/>
    <mergeCell ref="AZ42:BA45"/>
    <mergeCell ref="BM42:BN45"/>
    <mergeCell ref="BV42:BW45"/>
    <mergeCell ref="BX42:BY43"/>
    <mergeCell ref="BS45:BT46"/>
    <mergeCell ref="FF41:FG42"/>
    <mergeCell ref="FH41:FI42"/>
    <mergeCell ref="FP41:FQ42"/>
    <mergeCell ref="FR41:FS42"/>
    <mergeCell ref="GJ41:GK42"/>
    <mergeCell ref="AT43:AU44"/>
    <mergeCell ref="AV43:AV44"/>
    <mergeCell ref="AW43:AX44"/>
    <mergeCell ref="BP43:BQ44"/>
    <mergeCell ref="BR43:BR44"/>
    <mergeCell ref="GG48:GP55"/>
    <mergeCell ref="HI48:HJ55"/>
    <mergeCell ref="M49:N50"/>
    <mergeCell ref="O49:O50"/>
    <mergeCell ref="P49:Q50"/>
    <mergeCell ref="BE49:BF50"/>
    <mergeCell ref="BG49:BG50"/>
    <mergeCell ref="BH49:BI50"/>
    <mergeCell ref="GW46:HB47"/>
    <mergeCell ref="HC46:HH47"/>
    <mergeCell ref="B48:C49"/>
    <mergeCell ref="U48:AE55"/>
    <mergeCell ref="AF48:AP55"/>
    <mergeCell ref="AQ48:BA55"/>
    <mergeCell ref="BM48:BW55"/>
    <mergeCell ref="BX48:CC49"/>
    <mergeCell ref="CD48:CI49"/>
    <mergeCell ref="CJ48:CO49"/>
    <mergeCell ref="GJ45:GK46"/>
    <mergeCell ref="GL45:GM46"/>
    <mergeCell ref="BX46:CC47"/>
    <mergeCell ref="CD46:CI47"/>
    <mergeCell ref="CJ46:CO47"/>
    <mergeCell ref="GQ46:GV47"/>
    <mergeCell ref="EV45:EW46"/>
    <mergeCell ref="EX45:EY46"/>
    <mergeCell ref="FF45:FG46"/>
    <mergeCell ref="FH45:FI46"/>
    <mergeCell ref="FP45:FQ46"/>
    <mergeCell ref="FR45:FS46"/>
    <mergeCell ref="B42:I45"/>
    <mergeCell ref="AQ42:AR45"/>
    <mergeCell ref="B50:I53"/>
    <mergeCell ref="J50:K53"/>
    <mergeCell ref="S50:T53"/>
    <mergeCell ref="BB50:BC53"/>
    <mergeCell ref="BK50:BL53"/>
    <mergeCell ref="BX50:BY51"/>
    <mergeCell ref="EL49:EM50"/>
    <mergeCell ref="EN49:EO50"/>
    <mergeCell ref="EV49:EW50"/>
    <mergeCell ref="EX49:EY50"/>
    <mergeCell ref="FF49:FG50"/>
    <mergeCell ref="FH49:FI50"/>
    <mergeCell ref="FA50:FB53"/>
    <mergeCell ref="FC50:FD53"/>
    <mergeCell ref="EV51:EW52"/>
    <mergeCell ref="EX51:EY52"/>
    <mergeCell ref="CP48:CQ55"/>
    <mergeCell ref="EA48:EB49"/>
    <mergeCell ref="BG53:BG54"/>
    <mergeCell ref="BH53:BI54"/>
    <mergeCell ref="EN53:EO54"/>
    <mergeCell ref="BZ50:CA51"/>
    <mergeCell ref="CB50:CC51"/>
    <mergeCell ref="CD50:CE51"/>
    <mergeCell ref="CF50:CG51"/>
    <mergeCell ref="CH50:CI51"/>
    <mergeCell ref="CJ50:CK51"/>
    <mergeCell ref="FP49:FQ50"/>
    <mergeCell ref="FR49:FS50"/>
    <mergeCell ref="FZ49:GA50"/>
    <mergeCell ref="GB49:GC50"/>
    <mergeCell ref="BX54:CC55"/>
    <mergeCell ref="FF51:FG52"/>
    <mergeCell ref="FH51:FI52"/>
    <mergeCell ref="FP51:FQ52"/>
    <mergeCell ref="FR51:FS52"/>
    <mergeCell ref="FZ51:GA52"/>
    <mergeCell ref="GB51:GC52"/>
    <mergeCell ref="BE53:BF54"/>
    <mergeCell ref="HE50:HF51"/>
    <mergeCell ref="HG50:HH51"/>
    <mergeCell ref="M51:N52"/>
    <mergeCell ref="O51:O52"/>
    <mergeCell ref="P51:Q52"/>
    <mergeCell ref="BE51:BF52"/>
    <mergeCell ref="BG51:BG52"/>
    <mergeCell ref="BH51:BI52"/>
    <mergeCell ref="EL51:EM52"/>
    <mergeCell ref="EN51:EO52"/>
    <mergeCell ref="GS50:GT51"/>
    <mergeCell ref="GU50:GV51"/>
    <mergeCell ref="GW50:GX51"/>
    <mergeCell ref="GY50:GZ51"/>
    <mergeCell ref="HA50:HB51"/>
    <mergeCell ref="HC50:HD51"/>
    <mergeCell ref="FK50:FL53"/>
    <mergeCell ref="FM50:FN53"/>
    <mergeCell ref="FU50:FV53"/>
    <mergeCell ref="FW50:FX53"/>
    <mergeCell ref="GE50:GF53"/>
    <mergeCell ref="GQ50:GR51"/>
    <mergeCell ref="FZ53:GA54"/>
    <mergeCell ref="GB53:GC54"/>
    <mergeCell ref="CL50:CM51"/>
    <mergeCell ref="CN50:CO51"/>
    <mergeCell ref="EA50:EH53"/>
    <mergeCell ref="EI50:EJ53"/>
    <mergeCell ref="EQ50:ER53"/>
    <mergeCell ref="ES50:ET53"/>
    <mergeCell ref="EL53:EM54"/>
    <mergeCell ref="FV57:GA61"/>
    <mergeCell ref="ER59:FA61"/>
    <mergeCell ref="FB59:FK61"/>
    <mergeCell ref="FL59:FU61"/>
    <mergeCell ref="BB57:BC58"/>
    <mergeCell ref="BM57:BR61"/>
    <mergeCell ref="BS57:BX61"/>
    <mergeCell ref="BY57:CD61"/>
    <mergeCell ref="CE57:CF61"/>
    <mergeCell ref="DP57:DW59"/>
    <mergeCell ref="CD54:CI55"/>
    <mergeCell ref="CJ54:CO55"/>
    <mergeCell ref="GQ54:GV55"/>
    <mergeCell ref="GW54:HB55"/>
    <mergeCell ref="HC54:HH55"/>
    <mergeCell ref="B57:I59"/>
    <mergeCell ref="J57:K58"/>
    <mergeCell ref="U57:V58"/>
    <mergeCell ref="AF57:AG58"/>
    <mergeCell ref="AQ57:AR58"/>
    <mergeCell ref="EV53:EW54"/>
    <mergeCell ref="EX53:EY54"/>
    <mergeCell ref="FF53:FG54"/>
    <mergeCell ref="FH53:FI54"/>
    <mergeCell ref="FP53:FQ54"/>
    <mergeCell ref="FR53:FS54"/>
    <mergeCell ref="BX52:CC53"/>
    <mergeCell ref="CD52:CI53"/>
    <mergeCell ref="CJ52:CO53"/>
    <mergeCell ref="M53:N54"/>
    <mergeCell ref="O53:O54"/>
    <mergeCell ref="P53:Q54"/>
    <mergeCell ref="EU65:EV66"/>
    <mergeCell ref="GN62:GO69"/>
    <mergeCell ref="GS62:GS65"/>
    <mergeCell ref="EK63:EL64"/>
    <mergeCell ref="EM63:EN64"/>
    <mergeCell ref="EU63:EV64"/>
    <mergeCell ref="EW63:EX64"/>
    <mergeCell ref="B60:I61"/>
    <mergeCell ref="DP60:DW61"/>
    <mergeCell ref="B62:C63"/>
    <mergeCell ref="J62:T69"/>
    <mergeCell ref="AD62:AE63"/>
    <mergeCell ref="AF62:AP69"/>
    <mergeCell ref="AQ62:BA69"/>
    <mergeCell ref="BK62:BL63"/>
    <mergeCell ref="BM62:BR63"/>
    <mergeCell ref="BS62:BX63"/>
    <mergeCell ref="GB57:GG61"/>
    <mergeCell ref="GH57:GM61"/>
    <mergeCell ref="GN57:GO61"/>
    <mergeCell ref="J59:T61"/>
    <mergeCell ref="U59:AE61"/>
    <mergeCell ref="AF59:AP61"/>
    <mergeCell ref="AQ59:BA61"/>
    <mergeCell ref="BB59:BL61"/>
    <mergeCell ref="DX59:EG61"/>
    <mergeCell ref="EH59:EQ61"/>
    <mergeCell ref="DX57:DY58"/>
    <mergeCell ref="EH57:EI58"/>
    <mergeCell ref="ER57:ES58"/>
    <mergeCell ref="FB57:FC58"/>
    <mergeCell ref="FL57:FM58"/>
    <mergeCell ref="B64:I67"/>
    <mergeCell ref="U64:V67"/>
    <mergeCell ref="AD64:AE67"/>
    <mergeCell ref="BB64:BC67"/>
    <mergeCell ref="BK64:BL67"/>
    <mergeCell ref="BM64:BN65"/>
    <mergeCell ref="X63:Y64"/>
    <mergeCell ref="Z63:Z64"/>
    <mergeCell ref="AA63:AB64"/>
    <mergeCell ref="BE63:BF64"/>
    <mergeCell ref="BG63:BG64"/>
    <mergeCell ref="BH63:BI64"/>
    <mergeCell ref="BY62:CD63"/>
    <mergeCell ref="CE62:CF69"/>
    <mergeCell ref="DP62:DQ63"/>
    <mergeCell ref="DX62:EG69"/>
    <mergeCell ref="X67:Y68"/>
    <mergeCell ref="Z67:Z68"/>
    <mergeCell ref="AA67:AB68"/>
    <mergeCell ref="BE67:BF68"/>
    <mergeCell ref="BG67:BG68"/>
    <mergeCell ref="BH67:BI68"/>
    <mergeCell ref="BM68:BR69"/>
    <mergeCell ref="EW65:EX66"/>
    <mergeCell ref="FE65:FF66"/>
    <mergeCell ref="FG65:FH66"/>
    <mergeCell ref="FO65:FP66"/>
    <mergeCell ref="FQ65:FR66"/>
    <mergeCell ref="GJ64:GK65"/>
    <mergeCell ref="GL64:GM65"/>
    <mergeCell ref="X65:Y66"/>
    <mergeCell ref="Z65:Z66"/>
    <mergeCell ref="AA65:AB66"/>
    <mergeCell ref="BE65:BF66"/>
    <mergeCell ref="BG65:BG66"/>
    <mergeCell ref="BH65:BI66"/>
    <mergeCell ref="EK65:EL66"/>
    <mergeCell ref="EM65:EN66"/>
    <mergeCell ref="FX64:FY65"/>
    <mergeCell ref="FZ64:GA65"/>
    <mergeCell ref="GB64:GC65"/>
    <mergeCell ref="GD64:GE65"/>
    <mergeCell ref="GF64:GG65"/>
    <mergeCell ref="GH64:GI65"/>
    <mergeCell ref="EZ64:FA67"/>
    <mergeCell ref="FB64:FC67"/>
    <mergeCell ref="FJ64:FK67"/>
    <mergeCell ref="BS64:BT65"/>
    <mergeCell ref="BU64:BV65"/>
    <mergeCell ref="BW64:BX65"/>
    <mergeCell ref="BY64:BZ65"/>
    <mergeCell ref="FE63:FF64"/>
    <mergeCell ref="FG63:FH64"/>
    <mergeCell ref="FO63:FP64"/>
    <mergeCell ref="FQ63:FR64"/>
    <mergeCell ref="BS68:BX69"/>
    <mergeCell ref="BY68:CD69"/>
    <mergeCell ref="FV68:GA69"/>
    <mergeCell ref="GB68:GG69"/>
    <mergeCell ref="GH68:GM69"/>
    <mergeCell ref="GS68:GS71"/>
    <mergeCell ref="BS70:BX71"/>
    <mergeCell ref="BY70:CD71"/>
    <mergeCell ref="CE70:CF77"/>
    <mergeCell ref="DP70:DQ71"/>
    <mergeCell ref="EU67:EV68"/>
    <mergeCell ref="EW67:EX68"/>
    <mergeCell ref="FE67:FF68"/>
    <mergeCell ref="FG67:FH68"/>
    <mergeCell ref="FO67:FP68"/>
    <mergeCell ref="FQ67:FR68"/>
    <mergeCell ref="BM66:BR67"/>
    <mergeCell ref="BS66:BX67"/>
    <mergeCell ref="BY66:CD67"/>
    <mergeCell ref="FL64:FM67"/>
    <mergeCell ref="FT64:FU67"/>
    <mergeCell ref="FV64:FW65"/>
    <mergeCell ref="CA64:CB65"/>
    <mergeCell ref="CC64:CD65"/>
    <mergeCell ref="DP64:DW67"/>
    <mergeCell ref="EH64:EI67"/>
    <mergeCell ref="EP64:EQ67"/>
    <mergeCell ref="ER64:ES67"/>
    <mergeCell ref="EK67:EL68"/>
    <mergeCell ref="EM67:EN68"/>
    <mergeCell ref="BO64:BP65"/>
    <mergeCell ref="BQ64:BR65"/>
    <mergeCell ref="B70:C71"/>
    <mergeCell ref="U70:AE77"/>
    <mergeCell ref="AO70:AP71"/>
    <mergeCell ref="AQ70:BA77"/>
    <mergeCell ref="BB70:BL77"/>
    <mergeCell ref="BM70:BR71"/>
    <mergeCell ref="B72:I75"/>
    <mergeCell ref="J72:K75"/>
    <mergeCell ref="S72:T75"/>
    <mergeCell ref="AF72:AG75"/>
    <mergeCell ref="M73:N74"/>
    <mergeCell ref="O73:O74"/>
    <mergeCell ref="P73:Q74"/>
    <mergeCell ref="AI73:AJ74"/>
    <mergeCell ref="AK73:AK74"/>
    <mergeCell ref="AL73:AM74"/>
    <mergeCell ref="AO72:AP75"/>
    <mergeCell ref="BM72:BN73"/>
    <mergeCell ref="BO72:BP73"/>
    <mergeCell ref="BQ72:BR73"/>
    <mergeCell ref="BM74:BR75"/>
    <mergeCell ref="FB72:FC75"/>
    <mergeCell ref="FJ72:FK75"/>
    <mergeCell ref="FL72:FM75"/>
    <mergeCell ref="FE75:FF76"/>
    <mergeCell ref="FG75:FH76"/>
    <mergeCell ref="BW72:BX73"/>
    <mergeCell ref="BY72:BZ73"/>
    <mergeCell ref="CA72:CB73"/>
    <mergeCell ref="CC72:CD73"/>
    <mergeCell ref="DP72:DW75"/>
    <mergeCell ref="DX72:DY75"/>
    <mergeCell ref="FO73:FP74"/>
    <mergeCell ref="FQ73:FR74"/>
    <mergeCell ref="BS74:BX75"/>
    <mergeCell ref="BY74:CD75"/>
    <mergeCell ref="M71:N72"/>
    <mergeCell ref="O71:O72"/>
    <mergeCell ref="P71:Q72"/>
    <mergeCell ref="AI71:AJ72"/>
    <mergeCell ref="AK71:AK72"/>
    <mergeCell ref="AL71:AM72"/>
    <mergeCell ref="EA71:EB72"/>
    <mergeCell ref="EC71:ED72"/>
    <mergeCell ref="BS72:BT73"/>
    <mergeCell ref="BU72:BV73"/>
    <mergeCell ref="GS74:GS77"/>
    <mergeCell ref="EA75:EB76"/>
    <mergeCell ref="EC75:ED76"/>
    <mergeCell ref="EU75:EV76"/>
    <mergeCell ref="EW75:EX76"/>
    <mergeCell ref="EA73:EB74"/>
    <mergeCell ref="EC73:ED74"/>
    <mergeCell ref="EU73:EV74"/>
    <mergeCell ref="EW73:EX74"/>
    <mergeCell ref="FE73:FF74"/>
    <mergeCell ref="FG73:FH74"/>
    <mergeCell ref="GF72:GG73"/>
    <mergeCell ref="GH72:GI73"/>
    <mergeCell ref="GJ72:GK73"/>
    <mergeCell ref="GL72:GM73"/>
    <mergeCell ref="EU71:EV72"/>
    <mergeCell ref="EW71:EX72"/>
    <mergeCell ref="FE71:FF72"/>
    <mergeCell ref="FG71:FH72"/>
    <mergeCell ref="FO71:FP72"/>
    <mergeCell ref="FQ71:FR72"/>
    <mergeCell ref="EH70:EQ77"/>
    <mergeCell ref="GN70:GO77"/>
    <mergeCell ref="FT72:FU75"/>
    <mergeCell ref="FV72:FW73"/>
    <mergeCell ref="FX72:FY73"/>
    <mergeCell ref="FZ72:GA73"/>
    <mergeCell ref="GB72:GC73"/>
    <mergeCell ref="GD72:GE73"/>
    <mergeCell ref="EF72:EG75"/>
    <mergeCell ref="ER72:ES75"/>
    <mergeCell ref="EZ72:FA75"/>
    <mergeCell ref="GN78:GO85"/>
    <mergeCell ref="X79:Y80"/>
    <mergeCell ref="Z79:Z80"/>
    <mergeCell ref="AA79:AB80"/>
    <mergeCell ref="AT79:AU80"/>
    <mergeCell ref="AV79:AV80"/>
    <mergeCell ref="AW79:AX80"/>
    <mergeCell ref="GB76:GG77"/>
    <mergeCell ref="GH76:GM77"/>
    <mergeCell ref="B78:C79"/>
    <mergeCell ref="J78:T85"/>
    <mergeCell ref="AF78:AP85"/>
    <mergeCell ref="AZ78:BA79"/>
    <mergeCell ref="BB78:BL85"/>
    <mergeCell ref="BM78:BR79"/>
    <mergeCell ref="BS78:BX79"/>
    <mergeCell ref="BY78:CD79"/>
    <mergeCell ref="FO75:FP76"/>
    <mergeCell ref="FQ75:FR76"/>
    <mergeCell ref="BM76:BR77"/>
    <mergeCell ref="BS76:BX77"/>
    <mergeCell ref="BY76:CD77"/>
    <mergeCell ref="FV76:GA77"/>
    <mergeCell ref="M75:N76"/>
    <mergeCell ref="O75:O76"/>
    <mergeCell ref="P75:Q76"/>
    <mergeCell ref="AI75:AJ76"/>
    <mergeCell ref="AK75:AK76"/>
    <mergeCell ref="AL75:AM76"/>
    <mergeCell ref="EH80:EI83"/>
    <mergeCell ref="EP80:EQ83"/>
    <mergeCell ref="FB80:FC83"/>
    <mergeCell ref="BY80:BZ81"/>
    <mergeCell ref="CA80:CB81"/>
    <mergeCell ref="CC80:CD81"/>
    <mergeCell ref="FO79:FP80"/>
    <mergeCell ref="FQ79:FR80"/>
    <mergeCell ref="B80:I83"/>
    <mergeCell ref="U80:V83"/>
    <mergeCell ref="AD80:AE83"/>
    <mergeCell ref="AQ80:AR83"/>
    <mergeCell ref="AZ80:BA83"/>
    <mergeCell ref="BM80:BN81"/>
    <mergeCell ref="BO80:BP81"/>
    <mergeCell ref="BQ80:BR81"/>
    <mergeCell ref="EA79:EB80"/>
    <mergeCell ref="EC79:ED80"/>
    <mergeCell ref="EK79:EL80"/>
    <mergeCell ref="EM79:EN80"/>
    <mergeCell ref="FE79:FF80"/>
    <mergeCell ref="FG79:FH80"/>
    <mergeCell ref="CE78:CF85"/>
    <mergeCell ref="DP78:DQ79"/>
    <mergeCell ref="ER78:FA85"/>
    <mergeCell ref="FE81:FF82"/>
    <mergeCell ref="FG81:FH82"/>
    <mergeCell ref="FO81:FP82"/>
    <mergeCell ref="FQ81:FR82"/>
    <mergeCell ref="BM82:BR83"/>
    <mergeCell ref="BS82:BX83"/>
    <mergeCell ref="BY82:CD83"/>
    <mergeCell ref="EA83:EB84"/>
    <mergeCell ref="EC83:ED84"/>
    <mergeCell ref="EK83:EL84"/>
    <mergeCell ref="GS80:GS83"/>
    <mergeCell ref="X81:Y82"/>
    <mergeCell ref="Z81:Z82"/>
    <mergeCell ref="AA81:AB82"/>
    <mergeCell ref="AT81:AU82"/>
    <mergeCell ref="AV81:AV82"/>
    <mergeCell ref="AW81:AX82"/>
    <mergeCell ref="EA81:EB82"/>
    <mergeCell ref="EC81:ED82"/>
    <mergeCell ref="EK81:EL82"/>
    <mergeCell ref="GB80:GC81"/>
    <mergeCell ref="GD80:GE81"/>
    <mergeCell ref="GF80:GG81"/>
    <mergeCell ref="GH80:GI81"/>
    <mergeCell ref="GJ80:GK81"/>
    <mergeCell ref="GL80:GM81"/>
    <mergeCell ref="FJ80:FK83"/>
    <mergeCell ref="FL80:FM83"/>
    <mergeCell ref="FT80:FU83"/>
    <mergeCell ref="FV80:FW81"/>
    <mergeCell ref="FX80:FY81"/>
    <mergeCell ref="FZ80:GA81"/>
    <mergeCell ref="EM81:EN82"/>
    <mergeCell ref="EM83:EN84"/>
    <mergeCell ref="BS80:BT81"/>
    <mergeCell ref="BU80:BV81"/>
    <mergeCell ref="BW80:BX81"/>
    <mergeCell ref="GN86:GO93"/>
    <mergeCell ref="AI87:AJ88"/>
    <mergeCell ref="AK87:AK88"/>
    <mergeCell ref="AL87:AM88"/>
    <mergeCell ref="BE87:BF88"/>
    <mergeCell ref="BG87:BG88"/>
    <mergeCell ref="FV84:GA85"/>
    <mergeCell ref="GB84:GG85"/>
    <mergeCell ref="GH84:GM85"/>
    <mergeCell ref="B86:C87"/>
    <mergeCell ref="J86:T93"/>
    <mergeCell ref="U86:AE93"/>
    <mergeCell ref="AQ86:BA93"/>
    <mergeCell ref="BK86:BL87"/>
    <mergeCell ref="BM86:BR87"/>
    <mergeCell ref="BS86:BX87"/>
    <mergeCell ref="FE83:FF84"/>
    <mergeCell ref="FG83:FH84"/>
    <mergeCell ref="FO83:FP84"/>
    <mergeCell ref="FQ83:FR84"/>
    <mergeCell ref="BM84:BR85"/>
    <mergeCell ref="BS84:BX85"/>
    <mergeCell ref="BY84:CD85"/>
    <mergeCell ref="X83:Y84"/>
    <mergeCell ref="Z83:Z84"/>
    <mergeCell ref="AA83:AB84"/>
    <mergeCell ref="AT83:AU84"/>
    <mergeCell ref="AV83:AV84"/>
    <mergeCell ref="AW83:AX84"/>
    <mergeCell ref="DP80:DW83"/>
    <mergeCell ref="DX80:DY83"/>
    <mergeCell ref="EF80:EG83"/>
    <mergeCell ref="DP88:DW91"/>
    <mergeCell ref="DX88:DY91"/>
    <mergeCell ref="EF88:EG91"/>
    <mergeCell ref="EC89:ED90"/>
    <mergeCell ref="EW87:EX88"/>
    <mergeCell ref="FO87:FP88"/>
    <mergeCell ref="FQ87:FR88"/>
    <mergeCell ref="B88:I91"/>
    <mergeCell ref="AF88:AG91"/>
    <mergeCell ref="AO88:AP91"/>
    <mergeCell ref="BB88:BC91"/>
    <mergeCell ref="BK88:BL91"/>
    <mergeCell ref="BM88:BN89"/>
    <mergeCell ref="BO88:BP89"/>
    <mergeCell ref="BH87:BI88"/>
    <mergeCell ref="EA87:EB88"/>
    <mergeCell ref="EC87:ED88"/>
    <mergeCell ref="EK87:EL88"/>
    <mergeCell ref="EM87:EN88"/>
    <mergeCell ref="EU87:EV88"/>
    <mergeCell ref="BQ88:BR89"/>
    <mergeCell ref="BS88:BT89"/>
    <mergeCell ref="BU88:BV89"/>
    <mergeCell ref="BW88:BX89"/>
    <mergeCell ref="BY86:CD87"/>
    <mergeCell ref="AL91:AM92"/>
    <mergeCell ref="BE91:BF92"/>
    <mergeCell ref="BG91:BG92"/>
    <mergeCell ref="GH88:GI89"/>
    <mergeCell ref="GJ88:GK89"/>
    <mergeCell ref="GL88:GM89"/>
    <mergeCell ref="AI89:AJ90"/>
    <mergeCell ref="AK89:AK90"/>
    <mergeCell ref="AL89:AM90"/>
    <mergeCell ref="BE89:BF90"/>
    <mergeCell ref="BG89:BG90"/>
    <mergeCell ref="BH89:BI90"/>
    <mergeCell ref="EA89:EB90"/>
    <mergeCell ref="FV88:FW89"/>
    <mergeCell ref="FX88:FY89"/>
    <mergeCell ref="FZ88:GA89"/>
    <mergeCell ref="GB88:GC89"/>
    <mergeCell ref="GD88:GE89"/>
    <mergeCell ref="GF88:GG89"/>
    <mergeCell ref="EH88:EI91"/>
    <mergeCell ref="EP88:EQ91"/>
    <mergeCell ref="ER88:ES91"/>
    <mergeCell ref="EZ88:FA91"/>
    <mergeCell ref="FL88:FM91"/>
    <mergeCell ref="FT88:FU91"/>
    <mergeCell ref="EK89:EL90"/>
    <mergeCell ref="EM89:EN90"/>
    <mergeCell ref="EU89:EV90"/>
    <mergeCell ref="EW89:EX90"/>
    <mergeCell ref="BY88:BZ89"/>
    <mergeCell ref="CA88:CB89"/>
    <mergeCell ref="CC88:CD89"/>
    <mergeCell ref="FV92:GA93"/>
    <mergeCell ref="GB92:GG93"/>
    <mergeCell ref="GH92:GM93"/>
    <mergeCell ref="B94:C95"/>
    <mergeCell ref="U94:AE101"/>
    <mergeCell ref="AF94:AP101"/>
    <mergeCell ref="BB94:BL101"/>
    <mergeCell ref="BM94:BR95"/>
    <mergeCell ref="BS94:BX95"/>
    <mergeCell ref="BY94:CD95"/>
    <mergeCell ref="EW91:EX92"/>
    <mergeCell ref="FO91:FP92"/>
    <mergeCell ref="FQ91:FR92"/>
    <mergeCell ref="BM92:BR93"/>
    <mergeCell ref="BS92:BX93"/>
    <mergeCell ref="BY92:CD93"/>
    <mergeCell ref="BH91:BI92"/>
    <mergeCell ref="EA91:EB92"/>
    <mergeCell ref="EC91:ED92"/>
    <mergeCell ref="EK91:EL92"/>
    <mergeCell ref="EM91:EN92"/>
    <mergeCell ref="EU91:EV92"/>
    <mergeCell ref="CE86:CF93"/>
    <mergeCell ref="DP86:DQ87"/>
    <mergeCell ref="FB86:FK93"/>
    <mergeCell ref="FO89:FP90"/>
    <mergeCell ref="FQ89:FR90"/>
    <mergeCell ref="BM90:BR91"/>
    <mergeCell ref="BS90:BX91"/>
    <mergeCell ref="BY90:CD91"/>
    <mergeCell ref="AI91:AJ92"/>
    <mergeCell ref="AK91:AK92"/>
    <mergeCell ref="FL94:FU101"/>
    <mergeCell ref="BM98:BR99"/>
    <mergeCell ref="BS98:BX99"/>
    <mergeCell ref="BY98:CD99"/>
    <mergeCell ref="M97:N98"/>
    <mergeCell ref="O97:O98"/>
    <mergeCell ref="P97:Q98"/>
    <mergeCell ref="AT97:AU98"/>
    <mergeCell ref="AV97:AV98"/>
    <mergeCell ref="AW97:AX98"/>
    <mergeCell ref="BS96:BT97"/>
    <mergeCell ref="BU96:BV97"/>
    <mergeCell ref="BW96:BX97"/>
    <mergeCell ref="BY96:BZ97"/>
    <mergeCell ref="CA96:CB97"/>
    <mergeCell ref="CC96:CD97"/>
    <mergeCell ref="GN94:GO101"/>
    <mergeCell ref="M95:N96"/>
    <mergeCell ref="O95:O96"/>
    <mergeCell ref="P95:Q96"/>
    <mergeCell ref="AT95:AU96"/>
    <mergeCell ref="AV95:AV96"/>
    <mergeCell ref="AW95:AX96"/>
    <mergeCell ref="ER96:ES99"/>
    <mergeCell ref="EA97:EB98"/>
    <mergeCell ref="EC97:ED98"/>
    <mergeCell ref="EK97:EL98"/>
    <mergeCell ref="EM97:EN98"/>
    <mergeCell ref="FE95:FF96"/>
    <mergeCell ref="FG95:FH96"/>
    <mergeCell ref="EU97:EV98"/>
    <mergeCell ref="EW97:EX98"/>
    <mergeCell ref="FE97:FF98"/>
    <mergeCell ref="FG97:FH98"/>
    <mergeCell ref="EA99:EB100"/>
    <mergeCell ref="EC99:ED100"/>
    <mergeCell ref="EK99:EL100"/>
    <mergeCell ref="GB96:GC97"/>
    <mergeCell ref="FV100:GA101"/>
    <mergeCell ref="B96:I99"/>
    <mergeCell ref="J96:K99"/>
    <mergeCell ref="S96:T99"/>
    <mergeCell ref="AQ96:AR99"/>
    <mergeCell ref="AZ96:BA99"/>
    <mergeCell ref="BM96:BN97"/>
    <mergeCell ref="BO96:BP97"/>
    <mergeCell ref="BQ96:BR97"/>
    <mergeCell ref="EA95:EB96"/>
    <mergeCell ref="EC95:ED96"/>
    <mergeCell ref="EK95:EL96"/>
    <mergeCell ref="EM95:EN96"/>
    <mergeCell ref="EU95:EV96"/>
    <mergeCell ref="EW95:EX96"/>
    <mergeCell ref="CE94:CF101"/>
    <mergeCell ref="DP94:DQ95"/>
    <mergeCell ref="GB100:GG101"/>
    <mergeCell ref="GH100:GM101"/>
    <mergeCell ref="EM99:EN100"/>
    <mergeCell ref="EU99:EV100"/>
    <mergeCell ref="EW99:EX100"/>
    <mergeCell ref="FE99:FF100"/>
    <mergeCell ref="FG99:FH100"/>
    <mergeCell ref="BM100:BR101"/>
    <mergeCell ref="BS100:BX101"/>
    <mergeCell ref="BY100:CD101"/>
    <mergeCell ref="M99:N100"/>
    <mergeCell ref="O99:O100"/>
    <mergeCell ref="P99:Q100"/>
    <mergeCell ref="AT99:AU100"/>
    <mergeCell ref="AV99:AV100"/>
    <mergeCell ref="AW99:AX100"/>
    <mergeCell ref="GD96:GE97"/>
    <mergeCell ref="GF96:GG97"/>
    <mergeCell ref="GH96:GI97"/>
    <mergeCell ref="GJ96:GK97"/>
    <mergeCell ref="GL96:GM97"/>
    <mergeCell ref="EZ96:FA99"/>
    <mergeCell ref="FB96:FC99"/>
    <mergeCell ref="FJ96:FK99"/>
    <mergeCell ref="FV96:FW97"/>
    <mergeCell ref="FX96:FY97"/>
    <mergeCell ref="FZ96:GA97"/>
    <mergeCell ref="DP96:DW99"/>
    <mergeCell ref="DX96:DY99"/>
    <mergeCell ref="EF96:EG99"/>
    <mergeCell ref="EH96:EI99"/>
    <mergeCell ref="EP96:EQ99"/>
  </mergeCells>
  <phoneticPr fontId="5"/>
  <pageMargins left="0.23622047244094491" right="0.23622047244094491" top="0.74803149606299213" bottom="0.74803149606299213" header="0.31496062992125984" footer="0.31496062992125984"/>
  <pageSetup paperSize="9" scale="92" orientation="portrait" r:id="rId1"/>
  <headerFooter>
    <oddFooter>&amp;C8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B42B9-C241-4D03-A376-CB6F571A75D6}">
  <sheetPr codeName="Sheet28">
    <tabColor rgb="FF00B050"/>
  </sheetPr>
  <dimension ref="C1:AL115"/>
  <sheetViews>
    <sheetView view="pageLayout" topLeftCell="A28" zoomScaleNormal="100" workbookViewId="0">
      <selection activeCell="CO38" sqref="CO38"/>
    </sheetView>
  </sheetViews>
  <sheetFormatPr defaultRowHeight="13.5" x14ac:dyDescent="0.15"/>
  <cols>
    <col min="1" max="63" width="2.625" customWidth="1"/>
    <col min="64" max="106" width="1.625" customWidth="1"/>
  </cols>
  <sheetData>
    <row r="1" spans="4:37" x14ac:dyDescent="0.15">
      <c r="O1" s="441" t="s">
        <v>609</v>
      </c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3"/>
    </row>
    <row r="2" spans="4:37" x14ac:dyDescent="0.15">
      <c r="O2" s="438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40"/>
    </row>
    <row r="3" spans="4:37" ht="40.5" customHeight="1" x14ac:dyDescent="0.15"/>
    <row r="4" spans="4:37" ht="12" customHeight="1" x14ac:dyDescent="0.15">
      <c r="D4" t="s">
        <v>556</v>
      </c>
      <c r="AK4" t="s">
        <v>559</v>
      </c>
    </row>
    <row r="5" spans="4:37" ht="12" customHeight="1" x14ac:dyDescent="0.15">
      <c r="D5" s="627"/>
      <c r="E5" s="628"/>
      <c r="F5" s="628"/>
      <c r="G5" s="628"/>
      <c r="H5" s="628"/>
      <c r="I5" s="628"/>
      <c r="J5" s="629"/>
      <c r="AE5" s="627"/>
      <c r="AF5" s="628"/>
      <c r="AG5" s="628"/>
      <c r="AH5" s="628"/>
      <c r="AI5" s="628"/>
      <c r="AJ5" s="628"/>
      <c r="AK5" s="629"/>
    </row>
    <row r="6" spans="4:37" ht="12" customHeight="1" x14ac:dyDescent="0.15">
      <c r="D6" s="639"/>
      <c r="E6" s="640"/>
      <c r="F6" s="640"/>
      <c r="G6" s="640"/>
      <c r="H6" s="640"/>
      <c r="I6" s="640"/>
      <c r="J6" s="640"/>
      <c r="K6" s="186"/>
      <c r="L6" s="173"/>
      <c r="M6" s="174" t="s">
        <v>610</v>
      </c>
      <c r="AB6" s="186" t="s">
        <v>611</v>
      </c>
      <c r="AC6" s="173"/>
      <c r="AD6" s="174"/>
      <c r="AE6" s="640"/>
      <c r="AF6" s="640"/>
      <c r="AG6" s="640"/>
      <c r="AH6" s="640"/>
      <c r="AI6" s="640"/>
      <c r="AJ6" s="640"/>
      <c r="AK6" s="641"/>
    </row>
    <row r="7" spans="4:37" ht="12" customHeight="1" x14ac:dyDescent="0.15">
      <c r="I7" s="173"/>
      <c r="J7" s="173"/>
      <c r="M7" s="177"/>
      <c r="AB7" s="180"/>
    </row>
    <row r="8" spans="4:37" ht="12" customHeight="1" x14ac:dyDescent="0.15">
      <c r="D8" s="320"/>
      <c r="I8" s="186"/>
      <c r="J8" s="320" t="s">
        <v>557</v>
      </c>
      <c r="K8" s="174"/>
      <c r="M8" s="177"/>
      <c r="AB8" s="180"/>
      <c r="AD8" s="186"/>
      <c r="AE8" s="320" t="s">
        <v>557</v>
      </c>
      <c r="AF8" s="174"/>
    </row>
    <row r="9" spans="4:37" ht="12" customHeight="1" x14ac:dyDescent="0.15">
      <c r="D9" s="320"/>
      <c r="H9" s="220"/>
      <c r="I9" s="180"/>
      <c r="J9" s="320" t="s">
        <v>557</v>
      </c>
      <c r="K9" s="177"/>
      <c r="L9" s="220"/>
      <c r="M9" s="177"/>
      <c r="AB9" s="180"/>
      <c r="AC9" s="220"/>
      <c r="AD9" s="180"/>
      <c r="AE9" s="320" t="s">
        <v>557</v>
      </c>
      <c r="AF9" s="177"/>
      <c r="AG9" s="220"/>
    </row>
    <row r="10" spans="4:37" ht="12" customHeight="1" x14ac:dyDescent="0.15">
      <c r="D10" s="320"/>
      <c r="I10" s="196"/>
      <c r="J10" s="320" t="s">
        <v>557</v>
      </c>
      <c r="K10" s="197"/>
      <c r="M10" s="177"/>
      <c r="N10" s="250" t="s">
        <v>612</v>
      </c>
      <c r="T10" s="444" t="s">
        <v>613</v>
      </c>
      <c r="U10" s="444"/>
      <c r="AA10" s="257" t="s">
        <v>614</v>
      </c>
      <c r="AB10" s="180"/>
      <c r="AD10" s="196"/>
      <c r="AE10" s="320" t="s">
        <v>557</v>
      </c>
      <c r="AF10" s="197"/>
    </row>
    <row r="11" spans="4:37" ht="12" customHeight="1" x14ac:dyDescent="0.15">
      <c r="D11" s="320"/>
      <c r="M11" s="177"/>
      <c r="N11" s="177"/>
      <c r="T11" s="444"/>
      <c r="U11" s="444"/>
      <c r="AA11" s="180"/>
      <c r="AB11" s="180"/>
    </row>
    <row r="12" spans="4:37" ht="12" customHeight="1" x14ac:dyDescent="0.15">
      <c r="D12" t="s">
        <v>561</v>
      </c>
      <c r="M12" s="177"/>
      <c r="N12" s="177"/>
      <c r="T12" s="444"/>
      <c r="U12" s="444"/>
      <c r="AA12" s="180"/>
      <c r="AB12" s="180"/>
      <c r="AK12" t="s">
        <v>555</v>
      </c>
    </row>
    <row r="13" spans="4:37" ht="12" customHeight="1" x14ac:dyDescent="0.15">
      <c r="D13" s="627"/>
      <c r="E13" s="628"/>
      <c r="F13" s="628"/>
      <c r="G13" s="628"/>
      <c r="H13" s="628"/>
      <c r="I13" s="628"/>
      <c r="J13" s="629"/>
      <c r="M13" s="177"/>
      <c r="N13" s="177"/>
      <c r="R13" s="627"/>
      <c r="S13" s="628"/>
      <c r="T13" s="628"/>
      <c r="U13" s="628"/>
      <c r="V13" s="628"/>
      <c r="W13" s="629"/>
      <c r="AA13" s="180"/>
      <c r="AB13" s="180"/>
      <c r="AE13" s="627"/>
      <c r="AF13" s="628"/>
      <c r="AG13" s="628"/>
      <c r="AH13" s="628"/>
      <c r="AI13" s="628"/>
      <c r="AJ13" s="628"/>
      <c r="AK13" s="629"/>
    </row>
    <row r="14" spans="4:37" ht="12" customHeight="1" x14ac:dyDescent="0.15">
      <c r="D14" s="639"/>
      <c r="E14" s="640"/>
      <c r="F14" s="640"/>
      <c r="G14" s="640"/>
      <c r="H14" s="640"/>
      <c r="I14" s="640"/>
      <c r="J14" s="641"/>
      <c r="K14" s="173"/>
      <c r="L14" s="174" t="s">
        <v>615</v>
      </c>
      <c r="M14" s="177"/>
      <c r="N14" s="177"/>
      <c r="R14" s="639"/>
      <c r="S14" s="640"/>
      <c r="T14" s="611"/>
      <c r="U14" s="611"/>
      <c r="V14" s="640"/>
      <c r="W14" s="612"/>
      <c r="AA14" s="180"/>
      <c r="AB14" s="180"/>
      <c r="AC14" s="186" t="s">
        <v>616</v>
      </c>
      <c r="AD14" s="173"/>
      <c r="AE14" s="639"/>
      <c r="AF14" s="640"/>
      <c r="AG14" s="640"/>
      <c r="AH14" s="640"/>
      <c r="AI14" s="640"/>
      <c r="AJ14" s="640"/>
      <c r="AK14" s="641"/>
    </row>
    <row r="15" spans="4:37" ht="12" customHeight="1" x14ac:dyDescent="0.15">
      <c r="D15" s="326"/>
      <c r="E15" s="326"/>
      <c r="F15" s="326"/>
      <c r="G15" s="326"/>
      <c r="H15" s="326"/>
      <c r="I15" s="326"/>
      <c r="J15" s="326"/>
      <c r="L15" s="177"/>
      <c r="M15" s="177"/>
      <c r="N15" s="177"/>
      <c r="R15" s="326"/>
      <c r="S15" s="326"/>
      <c r="T15" s="328"/>
      <c r="U15" s="327"/>
      <c r="V15" s="326"/>
      <c r="W15" s="328"/>
      <c r="AA15" s="180"/>
      <c r="AB15" s="180"/>
      <c r="AC15" s="180"/>
      <c r="AE15" s="326"/>
      <c r="AF15" s="326"/>
      <c r="AG15" s="326"/>
      <c r="AH15" s="326"/>
      <c r="AI15" s="326"/>
      <c r="AJ15" s="326"/>
      <c r="AK15" s="326"/>
    </row>
    <row r="16" spans="4:37" ht="12" customHeight="1" x14ac:dyDescent="0.15">
      <c r="E16" s="320"/>
      <c r="I16" s="186"/>
      <c r="J16" s="320" t="s">
        <v>557</v>
      </c>
      <c r="K16" s="174"/>
      <c r="L16" s="322"/>
      <c r="M16" s="177"/>
      <c r="N16" s="177"/>
      <c r="S16" s="186"/>
      <c r="T16" s="444" t="s">
        <v>557</v>
      </c>
      <c r="U16" s="444"/>
      <c r="V16" s="174"/>
      <c r="AA16" s="180"/>
      <c r="AB16" s="180"/>
      <c r="AC16" s="321"/>
      <c r="AD16" s="186"/>
      <c r="AE16" s="320" t="s">
        <v>557</v>
      </c>
      <c r="AF16" s="174"/>
      <c r="AJ16" s="320"/>
    </row>
    <row r="17" spans="3:38" ht="12" customHeight="1" x14ac:dyDescent="0.15">
      <c r="E17" s="320"/>
      <c r="H17" s="220"/>
      <c r="I17" s="180"/>
      <c r="J17" s="320" t="s">
        <v>557</v>
      </c>
      <c r="K17" s="177"/>
      <c r="L17" s="266"/>
      <c r="M17" s="197"/>
      <c r="N17" s="177"/>
      <c r="R17" s="220"/>
      <c r="S17" s="180"/>
      <c r="T17" s="444" t="s">
        <v>557</v>
      </c>
      <c r="U17" s="444"/>
      <c r="V17" s="177"/>
      <c r="W17" s="220"/>
      <c r="AA17" s="180"/>
      <c r="AB17" s="196"/>
      <c r="AC17" s="267"/>
      <c r="AD17" s="180"/>
      <c r="AE17" s="320" t="s">
        <v>557</v>
      </c>
      <c r="AF17" s="177"/>
      <c r="AG17" s="220"/>
      <c r="AJ17" s="320"/>
    </row>
    <row r="18" spans="3:38" ht="12" customHeight="1" x14ac:dyDescent="0.15">
      <c r="E18" s="320"/>
      <c r="I18" s="196"/>
      <c r="J18" s="320" t="s">
        <v>557</v>
      </c>
      <c r="K18" s="197"/>
      <c r="L18" s="322"/>
      <c r="N18" s="177"/>
      <c r="S18" s="196"/>
      <c r="T18" s="444" t="s">
        <v>557</v>
      </c>
      <c r="U18" s="444"/>
      <c r="V18" s="197"/>
      <c r="AA18" s="180"/>
      <c r="AC18" s="321"/>
      <c r="AD18" s="196"/>
      <c r="AE18" s="320" t="s">
        <v>557</v>
      </c>
      <c r="AF18" s="197"/>
      <c r="AJ18" s="320"/>
    </row>
    <row r="19" spans="3:38" ht="12" customHeight="1" x14ac:dyDescent="0.15">
      <c r="L19" s="177"/>
      <c r="N19" s="177"/>
      <c r="U19" s="196"/>
      <c r="AA19" s="180"/>
      <c r="AC19" s="180"/>
    </row>
    <row r="20" spans="3:38" ht="12" customHeight="1" x14ac:dyDescent="0.15">
      <c r="D20" t="s">
        <v>617</v>
      </c>
      <c r="J20" s="320"/>
      <c r="L20" s="177"/>
      <c r="N20" s="177"/>
      <c r="O20" s="173"/>
      <c r="P20" s="173"/>
      <c r="Q20" s="173"/>
      <c r="R20" s="173"/>
      <c r="S20" s="173"/>
      <c r="T20" s="442" t="s">
        <v>618</v>
      </c>
      <c r="U20" s="444"/>
      <c r="V20" s="173"/>
      <c r="W20" s="173"/>
      <c r="X20" s="173"/>
      <c r="Y20" s="173"/>
      <c r="Z20" s="173"/>
      <c r="AA20" s="180"/>
      <c r="AC20" s="180"/>
      <c r="AK20" t="s">
        <v>619</v>
      </c>
    </row>
    <row r="21" spans="3:38" ht="12" customHeight="1" x14ac:dyDescent="0.15">
      <c r="D21" s="627"/>
      <c r="E21" s="628"/>
      <c r="F21" s="628"/>
      <c r="G21" s="628"/>
      <c r="H21" s="628"/>
      <c r="I21" s="628"/>
      <c r="J21" s="629"/>
      <c r="K21" s="203"/>
      <c r="L21" s="197"/>
      <c r="N21" s="177"/>
      <c r="T21" s="444"/>
      <c r="U21" s="444"/>
      <c r="AA21" s="180"/>
      <c r="AC21" s="196"/>
      <c r="AD21" s="197"/>
      <c r="AE21" s="627"/>
      <c r="AF21" s="628"/>
      <c r="AG21" s="628"/>
      <c r="AH21" s="628"/>
      <c r="AI21" s="628"/>
      <c r="AJ21" s="628"/>
      <c r="AK21" s="629"/>
    </row>
    <row r="22" spans="3:38" ht="12" customHeight="1" x14ac:dyDescent="0.15">
      <c r="D22" s="639"/>
      <c r="E22" s="640"/>
      <c r="F22" s="640"/>
      <c r="G22" s="640"/>
      <c r="H22" s="640"/>
      <c r="I22" s="640"/>
      <c r="J22" s="641"/>
      <c r="N22" s="177"/>
      <c r="T22" s="320"/>
      <c r="AA22" s="180"/>
      <c r="AE22" s="639"/>
      <c r="AF22" s="640"/>
      <c r="AG22" s="640"/>
      <c r="AH22" s="640"/>
      <c r="AI22" s="640"/>
      <c r="AJ22" s="640"/>
      <c r="AK22" s="641"/>
    </row>
    <row r="23" spans="3:38" ht="12" customHeight="1" x14ac:dyDescent="0.15">
      <c r="D23" s="326"/>
      <c r="E23" s="326"/>
      <c r="F23" s="326"/>
      <c r="G23" s="326"/>
      <c r="H23" s="326"/>
      <c r="I23" s="326"/>
      <c r="J23" s="326"/>
      <c r="N23" s="177"/>
      <c r="T23" s="320"/>
      <c r="AA23" s="180"/>
      <c r="AE23" s="326"/>
      <c r="AF23" s="326"/>
      <c r="AG23" s="326"/>
      <c r="AH23" s="326"/>
      <c r="AI23" s="326"/>
      <c r="AJ23" s="326"/>
      <c r="AK23" s="326"/>
    </row>
    <row r="24" spans="3:38" ht="12" customHeight="1" x14ac:dyDescent="0.15">
      <c r="E24" s="320"/>
      <c r="K24" s="186"/>
      <c r="L24" s="320" t="s">
        <v>557</v>
      </c>
      <c r="M24" s="174"/>
      <c r="N24" s="322"/>
      <c r="AA24" s="321"/>
      <c r="AB24" s="186"/>
      <c r="AC24" s="320" t="s">
        <v>557</v>
      </c>
      <c r="AD24" s="174"/>
      <c r="AJ24" s="320"/>
    </row>
    <row r="25" spans="3:38" ht="12" customHeight="1" x14ac:dyDescent="0.15">
      <c r="C25" s="220"/>
      <c r="E25" s="320"/>
      <c r="G25" s="220"/>
      <c r="J25" s="220"/>
      <c r="K25" s="180"/>
      <c r="L25" s="320" t="s">
        <v>557</v>
      </c>
      <c r="M25" s="177"/>
      <c r="N25" s="266"/>
      <c r="AA25" s="267"/>
      <c r="AB25" s="180"/>
      <c r="AC25" s="320" t="s">
        <v>557</v>
      </c>
      <c r="AD25" s="177"/>
      <c r="AE25" s="220"/>
      <c r="AH25" s="220"/>
      <c r="AJ25" s="320"/>
      <c r="AL25" s="220"/>
    </row>
    <row r="26" spans="3:38" ht="12" customHeight="1" x14ac:dyDescent="0.15">
      <c r="E26" s="320"/>
      <c r="K26" s="196"/>
      <c r="L26" s="320" t="s">
        <v>557</v>
      </c>
      <c r="M26" s="197"/>
      <c r="N26" s="322"/>
      <c r="AA26" s="321"/>
      <c r="AB26" s="196"/>
      <c r="AC26" s="320" t="s">
        <v>557</v>
      </c>
      <c r="AD26" s="197"/>
      <c r="AJ26" s="320"/>
    </row>
    <row r="27" spans="3:38" ht="12" customHeight="1" x14ac:dyDescent="0.15">
      <c r="N27" s="177"/>
      <c r="AA27" s="180"/>
    </row>
    <row r="28" spans="3:38" ht="12" customHeight="1" x14ac:dyDescent="0.15">
      <c r="N28" s="177"/>
      <c r="AA28" s="180"/>
      <c r="AK28" t="s">
        <v>568</v>
      </c>
    </row>
    <row r="29" spans="3:38" ht="12" customHeight="1" x14ac:dyDescent="0.15">
      <c r="D29" s="611"/>
      <c r="E29" s="611"/>
      <c r="F29" s="611"/>
      <c r="G29" s="611"/>
      <c r="H29" s="611"/>
      <c r="I29" s="611"/>
      <c r="J29" s="611"/>
      <c r="N29" s="177"/>
      <c r="AA29" s="180"/>
      <c r="AD29" s="177"/>
      <c r="AE29" s="627"/>
      <c r="AF29" s="628"/>
      <c r="AG29" s="628"/>
      <c r="AH29" s="628"/>
      <c r="AI29" s="628"/>
      <c r="AJ29" s="628"/>
      <c r="AK29" s="629"/>
    </row>
    <row r="30" spans="3:38" ht="12" customHeight="1" x14ac:dyDescent="0.15">
      <c r="D30" s="611"/>
      <c r="E30" s="611"/>
      <c r="F30" s="611"/>
      <c r="G30" s="611"/>
      <c r="H30" s="611"/>
      <c r="I30" s="611"/>
      <c r="J30" s="611"/>
      <c r="N30" s="177"/>
      <c r="AA30" s="180"/>
      <c r="AC30" s="186" t="s">
        <v>620</v>
      </c>
      <c r="AD30" s="173"/>
      <c r="AE30" s="639"/>
      <c r="AF30" s="640"/>
      <c r="AG30" s="640"/>
      <c r="AH30" s="640"/>
      <c r="AI30" s="640"/>
      <c r="AJ30" s="640"/>
      <c r="AK30" s="641"/>
    </row>
    <row r="31" spans="3:38" ht="12" customHeight="1" x14ac:dyDescent="0.15">
      <c r="D31" s="326"/>
      <c r="E31" s="326"/>
      <c r="F31" s="326"/>
      <c r="G31" s="326"/>
      <c r="H31" s="326"/>
      <c r="I31" s="326"/>
      <c r="J31" s="326"/>
      <c r="N31" s="177"/>
      <c r="AA31" s="180"/>
      <c r="AC31" s="180"/>
      <c r="AE31" s="326"/>
      <c r="AF31" s="326"/>
      <c r="AG31" s="326"/>
      <c r="AH31" s="326"/>
      <c r="AI31" s="326"/>
      <c r="AJ31" s="326"/>
      <c r="AK31" s="326"/>
    </row>
    <row r="32" spans="3:38" ht="12" customHeight="1" x14ac:dyDescent="0.15">
      <c r="D32" s="326"/>
      <c r="E32" s="326"/>
      <c r="F32" s="326"/>
      <c r="G32" s="326"/>
      <c r="H32" s="326"/>
      <c r="J32" s="320"/>
      <c r="N32" s="177"/>
      <c r="AA32" s="180"/>
      <c r="AC32" s="180"/>
      <c r="AD32" s="186"/>
      <c r="AE32" s="320" t="s">
        <v>557</v>
      </c>
      <c r="AF32" s="174"/>
      <c r="AG32" s="326"/>
      <c r="AH32" s="326"/>
      <c r="AI32" s="326"/>
      <c r="AJ32" s="326"/>
      <c r="AK32" s="326"/>
    </row>
    <row r="33" spans="4:37" ht="12" customHeight="1" x14ac:dyDescent="0.15">
      <c r="D33" s="326"/>
      <c r="E33" s="326"/>
      <c r="F33" s="326"/>
      <c r="G33" s="326"/>
      <c r="H33" s="268"/>
      <c r="J33" s="320"/>
      <c r="L33" s="220"/>
      <c r="N33" s="177"/>
      <c r="AA33" s="180"/>
      <c r="AC33" s="269"/>
      <c r="AD33" s="180"/>
      <c r="AE33" s="320" t="s">
        <v>557</v>
      </c>
      <c r="AF33" s="177"/>
      <c r="AG33" s="268"/>
      <c r="AH33" s="326"/>
      <c r="AI33" s="326"/>
      <c r="AJ33" s="326"/>
      <c r="AK33" s="326"/>
    </row>
    <row r="34" spans="4:37" ht="12" customHeight="1" x14ac:dyDescent="0.15">
      <c r="D34" s="326"/>
      <c r="E34" s="326"/>
      <c r="F34" s="326"/>
      <c r="G34" s="326"/>
      <c r="H34" s="326"/>
      <c r="J34" s="320"/>
      <c r="N34" s="177"/>
      <c r="AA34" s="180"/>
      <c r="AB34" s="186" t="s">
        <v>621</v>
      </c>
      <c r="AC34" s="180"/>
      <c r="AD34" s="196"/>
      <c r="AE34" s="320" t="s">
        <v>557</v>
      </c>
      <c r="AF34" s="197"/>
      <c r="AG34" s="326"/>
      <c r="AH34" s="326"/>
      <c r="AI34" s="326"/>
      <c r="AJ34" s="326"/>
      <c r="AK34" s="326"/>
    </row>
    <row r="35" spans="4:37" ht="12" customHeight="1" x14ac:dyDescent="0.15">
      <c r="D35" s="326"/>
      <c r="E35" s="326"/>
      <c r="F35" s="326"/>
      <c r="G35" s="326"/>
      <c r="H35" s="326"/>
      <c r="I35" s="326"/>
      <c r="J35" s="326"/>
      <c r="N35" s="177"/>
      <c r="AA35" s="180"/>
      <c r="AB35" s="180"/>
      <c r="AC35" s="180"/>
      <c r="AE35" s="326"/>
      <c r="AF35" s="326"/>
      <c r="AG35" s="326"/>
      <c r="AH35" s="326"/>
      <c r="AI35" s="326"/>
      <c r="AJ35" s="326"/>
      <c r="AK35" s="326"/>
    </row>
    <row r="36" spans="4:37" ht="12" customHeight="1" x14ac:dyDescent="0.15">
      <c r="D36" s="326" t="s">
        <v>567</v>
      </c>
      <c r="E36" s="326"/>
      <c r="F36" s="326"/>
      <c r="G36" s="326"/>
      <c r="H36" s="326"/>
      <c r="I36" s="326"/>
      <c r="J36" s="326"/>
      <c r="N36" s="177"/>
      <c r="AA36" s="180"/>
      <c r="AB36" s="180"/>
      <c r="AC36" s="180"/>
      <c r="AE36" s="326"/>
      <c r="AF36" s="326"/>
      <c r="AG36" s="326"/>
      <c r="AH36" s="326"/>
      <c r="AI36" s="326"/>
      <c r="AJ36" s="326"/>
      <c r="AK36" s="326" t="s">
        <v>622</v>
      </c>
    </row>
    <row r="37" spans="4:37" ht="12" customHeight="1" x14ac:dyDescent="0.15">
      <c r="D37" s="627"/>
      <c r="E37" s="628"/>
      <c r="F37" s="628"/>
      <c r="G37" s="628"/>
      <c r="H37" s="628"/>
      <c r="I37" s="628"/>
      <c r="J37" s="628"/>
      <c r="K37" s="196"/>
      <c r="L37" s="203"/>
      <c r="M37" s="203"/>
      <c r="N37" s="177"/>
      <c r="AA37" s="180"/>
      <c r="AB37" s="180"/>
      <c r="AC37" s="196"/>
      <c r="AD37" s="203"/>
      <c r="AE37" s="627"/>
      <c r="AF37" s="628"/>
      <c r="AG37" s="628"/>
      <c r="AH37" s="628"/>
      <c r="AI37" s="628"/>
      <c r="AJ37" s="628"/>
      <c r="AK37" s="629"/>
    </row>
    <row r="38" spans="4:37" ht="12" customHeight="1" x14ac:dyDescent="0.15">
      <c r="D38" s="639"/>
      <c r="E38" s="640"/>
      <c r="F38" s="640"/>
      <c r="G38" s="640"/>
      <c r="H38" s="640"/>
      <c r="I38" s="640"/>
      <c r="J38" s="641"/>
      <c r="M38" s="177" t="s">
        <v>623</v>
      </c>
      <c r="N38" s="177"/>
      <c r="AA38" s="180"/>
      <c r="AB38" s="180"/>
      <c r="AE38" s="639"/>
      <c r="AF38" s="640"/>
      <c r="AG38" s="640"/>
      <c r="AH38" s="640"/>
      <c r="AI38" s="640"/>
      <c r="AJ38" s="640"/>
      <c r="AK38" s="641"/>
    </row>
    <row r="39" spans="4:37" ht="12" customHeight="1" x14ac:dyDescent="0.15">
      <c r="D39" s="326"/>
      <c r="E39" s="326"/>
      <c r="F39" s="326"/>
      <c r="G39" s="326"/>
      <c r="H39" s="326"/>
      <c r="I39" s="326"/>
      <c r="J39" s="326"/>
      <c r="M39" s="177"/>
      <c r="N39" s="177"/>
      <c r="AA39" s="180"/>
      <c r="AB39" s="180"/>
      <c r="AE39" s="326"/>
      <c r="AF39" s="326"/>
      <c r="AG39" s="326"/>
      <c r="AH39" s="326"/>
      <c r="AI39" s="326"/>
      <c r="AJ39" s="326"/>
      <c r="AK39" s="326"/>
    </row>
    <row r="40" spans="4:37" ht="12" customHeight="1" x14ac:dyDescent="0.15">
      <c r="I40" s="186"/>
      <c r="J40" s="320" t="s">
        <v>557</v>
      </c>
      <c r="K40" s="174"/>
      <c r="M40" s="177"/>
      <c r="N40" s="177"/>
      <c r="AA40" s="180"/>
      <c r="AB40" s="180"/>
      <c r="AD40" s="186"/>
      <c r="AE40" s="320" t="s">
        <v>557</v>
      </c>
      <c r="AF40" s="174"/>
    </row>
    <row r="41" spans="4:37" ht="12" customHeight="1" x14ac:dyDescent="0.15">
      <c r="H41" s="220"/>
      <c r="I41" s="180"/>
      <c r="J41" s="320" t="s">
        <v>557</v>
      </c>
      <c r="K41" s="177"/>
      <c r="L41" s="220"/>
      <c r="M41" s="177"/>
      <c r="N41" s="197"/>
      <c r="AA41" s="196"/>
      <c r="AB41" s="180"/>
      <c r="AC41" s="220"/>
      <c r="AD41" s="180"/>
      <c r="AE41" s="320" t="s">
        <v>557</v>
      </c>
      <c r="AF41" s="177"/>
      <c r="AG41" s="220"/>
    </row>
    <row r="42" spans="4:37" ht="12" customHeight="1" x14ac:dyDescent="0.15">
      <c r="I42" s="196"/>
      <c r="J42" s="320" t="s">
        <v>557</v>
      </c>
      <c r="K42" s="197"/>
      <c r="M42" s="177"/>
      <c r="AB42" s="180"/>
      <c r="AD42" s="196"/>
      <c r="AE42" s="320" t="s">
        <v>557</v>
      </c>
      <c r="AF42" s="197"/>
    </row>
    <row r="43" spans="4:37" ht="12" customHeight="1" x14ac:dyDescent="0.15">
      <c r="M43" s="177"/>
      <c r="AB43" s="180"/>
    </row>
    <row r="44" spans="4:37" ht="12" customHeight="1" x14ac:dyDescent="0.15">
      <c r="D44" t="s">
        <v>624</v>
      </c>
      <c r="M44" s="177"/>
      <c r="AB44" s="180"/>
      <c r="AK44" t="s">
        <v>625</v>
      </c>
    </row>
    <row r="45" spans="4:37" ht="12" customHeight="1" x14ac:dyDescent="0.15">
      <c r="D45" s="627"/>
      <c r="E45" s="628"/>
      <c r="F45" s="628"/>
      <c r="G45" s="628"/>
      <c r="H45" s="628"/>
      <c r="I45" s="628"/>
      <c r="J45" s="628"/>
      <c r="K45" s="196"/>
      <c r="L45" s="203"/>
      <c r="M45" s="197"/>
      <c r="AB45" s="196"/>
      <c r="AC45" s="203"/>
      <c r="AD45" s="197"/>
      <c r="AE45" s="628"/>
      <c r="AF45" s="628"/>
      <c r="AG45" s="628"/>
      <c r="AH45" s="628"/>
      <c r="AI45" s="628"/>
      <c r="AJ45" s="628"/>
      <c r="AK45" s="629"/>
    </row>
    <row r="46" spans="4:37" ht="12" customHeight="1" x14ac:dyDescent="0.15">
      <c r="D46" s="639"/>
      <c r="E46" s="640"/>
      <c r="F46" s="640"/>
      <c r="G46" s="640"/>
      <c r="H46" s="640"/>
      <c r="I46" s="640"/>
      <c r="J46" s="641"/>
      <c r="AE46" s="639"/>
      <c r="AF46" s="640"/>
      <c r="AG46" s="640"/>
      <c r="AH46" s="640"/>
      <c r="AI46" s="640"/>
      <c r="AJ46" s="640"/>
      <c r="AK46" s="641"/>
    </row>
    <row r="47" spans="4:37" ht="12" customHeight="1" x14ac:dyDescent="0.15">
      <c r="D47" s="326"/>
      <c r="E47" s="326"/>
      <c r="F47" s="326"/>
      <c r="G47" s="326"/>
      <c r="H47" s="326"/>
      <c r="I47" s="326"/>
      <c r="J47" s="326"/>
      <c r="Q47" s="320"/>
      <c r="X47" s="320"/>
      <c r="AE47" s="326"/>
      <c r="AF47" s="326"/>
      <c r="AG47" s="326"/>
      <c r="AH47" s="326"/>
      <c r="AI47" s="326"/>
      <c r="AJ47" s="326"/>
      <c r="AK47" s="326"/>
    </row>
    <row r="48" spans="4:37" ht="12" customHeight="1" x14ac:dyDescent="0.15">
      <c r="D48" s="326"/>
      <c r="E48" s="326"/>
      <c r="F48" s="326"/>
      <c r="G48" s="326"/>
      <c r="H48" s="326"/>
      <c r="I48" s="326"/>
      <c r="J48" s="326"/>
      <c r="O48" s="220"/>
      <c r="Q48" s="320"/>
      <c r="S48" s="220"/>
      <c r="V48" s="220"/>
      <c r="X48" s="320"/>
      <c r="Z48" s="220"/>
      <c r="AE48" s="326"/>
      <c r="AF48" s="326"/>
      <c r="AG48" s="326"/>
      <c r="AH48" s="326"/>
      <c r="AI48" s="326"/>
      <c r="AJ48" s="326"/>
      <c r="AK48" s="326"/>
    </row>
    <row r="49" spans="4:36" ht="45.75" customHeight="1" x14ac:dyDescent="0.15">
      <c r="D49" s="326"/>
      <c r="E49" s="326"/>
      <c r="F49" s="326"/>
      <c r="G49" s="326"/>
      <c r="H49" s="326"/>
      <c r="I49" s="326"/>
      <c r="J49" s="326"/>
      <c r="Q49" s="320"/>
      <c r="X49" s="320"/>
      <c r="AA49" s="320"/>
      <c r="AJ49" s="320"/>
    </row>
    <row r="50" spans="4:36" ht="12" customHeight="1" x14ac:dyDescent="0.15">
      <c r="D50" s="560" t="s">
        <v>626</v>
      </c>
      <c r="E50" s="560"/>
      <c r="F50" s="560"/>
      <c r="G50" s="560"/>
      <c r="H50" s="560"/>
      <c r="J50" s="320"/>
    </row>
    <row r="51" spans="4:36" ht="12" customHeight="1" x14ac:dyDescent="0.15">
      <c r="H51" s="220"/>
      <c r="J51" s="320"/>
      <c r="L51" s="220"/>
    </row>
    <row r="52" spans="4:36" ht="12" customHeight="1" x14ac:dyDescent="0.15">
      <c r="J52" s="320"/>
      <c r="L52" s="186"/>
      <c r="M52" s="320" t="s">
        <v>557</v>
      </c>
      <c r="N52" s="174"/>
    </row>
    <row r="53" spans="4:36" ht="12" customHeight="1" x14ac:dyDescent="0.15">
      <c r="L53" s="180"/>
      <c r="M53" s="320" t="s">
        <v>557</v>
      </c>
      <c r="N53" s="177"/>
    </row>
    <row r="54" spans="4:36" ht="12" customHeight="1" x14ac:dyDescent="0.15">
      <c r="D54" t="s">
        <v>627</v>
      </c>
      <c r="L54" s="196"/>
      <c r="M54" s="320" t="s">
        <v>557</v>
      </c>
      <c r="N54" s="197"/>
      <c r="U54" s="439" t="s">
        <v>628</v>
      </c>
      <c r="V54" s="439"/>
    </row>
    <row r="55" spans="4:36" ht="12" customHeight="1" x14ac:dyDescent="0.15">
      <c r="D55" s="627"/>
      <c r="E55" s="628"/>
      <c r="F55" s="628"/>
      <c r="G55" s="628"/>
      <c r="H55" s="628"/>
      <c r="I55" s="628"/>
      <c r="J55" s="628"/>
      <c r="K55" s="196"/>
      <c r="L55" s="203"/>
      <c r="M55" s="203"/>
      <c r="N55" s="203"/>
      <c r="O55" s="197"/>
      <c r="P55" s="628"/>
      <c r="Q55" s="628"/>
      <c r="R55" s="628"/>
      <c r="S55" s="628"/>
      <c r="T55" s="628"/>
      <c r="U55" s="628"/>
      <c r="V55" s="629"/>
    </row>
    <row r="56" spans="4:36" ht="12" customHeight="1" x14ac:dyDescent="0.15">
      <c r="D56" s="639"/>
      <c r="E56" s="640"/>
      <c r="F56" s="640"/>
      <c r="G56" s="640"/>
      <c r="H56" s="640"/>
      <c r="I56" s="640"/>
      <c r="J56" s="641"/>
      <c r="L56" s="444" t="s">
        <v>629</v>
      </c>
      <c r="M56" s="444"/>
      <c r="N56" s="444"/>
      <c r="P56" s="639"/>
      <c r="Q56" s="640"/>
      <c r="R56" s="640"/>
      <c r="S56" s="640"/>
      <c r="T56" s="640"/>
      <c r="U56" s="640"/>
      <c r="V56" s="641"/>
    </row>
    <row r="57" spans="4:36" ht="12" customHeight="1" x14ac:dyDescent="0.15">
      <c r="D57" s="326"/>
      <c r="E57" s="326"/>
      <c r="F57" s="326"/>
      <c r="G57" s="326"/>
      <c r="H57" s="326"/>
      <c r="I57" s="326"/>
      <c r="J57" s="326"/>
      <c r="Q57" s="320"/>
    </row>
    <row r="58" spans="4:36" ht="12" customHeight="1" x14ac:dyDescent="0.15">
      <c r="D58" s="326"/>
      <c r="E58" s="326"/>
      <c r="F58" s="326"/>
      <c r="G58" s="326"/>
      <c r="H58" s="326"/>
      <c r="I58" s="326"/>
      <c r="J58" s="326"/>
      <c r="Q58" s="320"/>
    </row>
    <row r="59" spans="4:36" ht="12" customHeight="1" x14ac:dyDescent="0.15">
      <c r="D59" s="172"/>
      <c r="E59" s="172"/>
      <c r="F59" s="172"/>
      <c r="G59" s="172"/>
      <c r="H59" s="172"/>
      <c r="I59" s="326"/>
      <c r="J59" s="326"/>
      <c r="O59" s="220"/>
      <c r="Q59" s="320"/>
      <c r="S59" s="220"/>
      <c r="V59" s="220"/>
    </row>
    <row r="60" spans="4:36" ht="12" customHeight="1" x14ac:dyDescent="0.15">
      <c r="J60" s="320"/>
      <c r="M60" s="320"/>
    </row>
    <row r="61" spans="4:36" ht="12" customHeight="1" x14ac:dyDescent="0.15">
      <c r="M61" s="320"/>
    </row>
    <row r="62" spans="4:36" ht="12" customHeight="1" x14ac:dyDescent="0.15">
      <c r="M62" s="320"/>
    </row>
    <row r="63" spans="4:36" ht="12" customHeight="1" x14ac:dyDescent="0.15">
      <c r="D63" s="172"/>
      <c r="E63" s="172"/>
      <c r="F63" s="172"/>
      <c r="G63" s="172"/>
      <c r="H63" s="172"/>
      <c r="I63" s="172"/>
      <c r="J63" s="172"/>
      <c r="P63" s="172"/>
      <c r="Q63" s="172"/>
      <c r="R63" s="172"/>
      <c r="S63" s="172"/>
      <c r="T63" s="172"/>
      <c r="U63" s="172"/>
      <c r="V63" s="172"/>
    </row>
    <row r="64" spans="4:36" ht="12" customHeight="1" x14ac:dyDescent="0.15">
      <c r="D64" s="172"/>
      <c r="E64" s="172"/>
      <c r="F64" s="172"/>
      <c r="G64" s="172"/>
      <c r="H64" s="172"/>
      <c r="I64" s="172"/>
      <c r="J64" s="172"/>
      <c r="P64" s="172"/>
      <c r="Q64" s="172"/>
      <c r="R64" s="172"/>
      <c r="S64" s="172"/>
      <c r="T64" s="172"/>
      <c r="U64" s="172"/>
      <c r="V64" s="172"/>
    </row>
    <row r="65" spans="4:10" ht="12" customHeight="1" x14ac:dyDescent="0.15"/>
    <row r="66" spans="4:10" ht="12" customHeight="1" x14ac:dyDescent="0.15"/>
    <row r="67" spans="4:10" ht="14.1" customHeight="1" x14ac:dyDescent="0.15"/>
    <row r="68" spans="4:10" ht="14.1" customHeight="1" x14ac:dyDescent="0.15">
      <c r="D68" s="172"/>
      <c r="E68" s="172"/>
      <c r="F68" s="172"/>
      <c r="G68" s="172"/>
      <c r="H68" s="172"/>
      <c r="I68" s="172"/>
      <c r="J68" s="172"/>
    </row>
    <row r="69" spans="4:10" ht="14.1" customHeight="1" x14ac:dyDescent="0.15">
      <c r="D69" s="172"/>
      <c r="E69" s="172"/>
      <c r="F69" s="172"/>
      <c r="G69" s="172"/>
      <c r="H69" s="172"/>
      <c r="I69" s="172"/>
      <c r="J69" s="172"/>
    </row>
    <row r="70" spans="4:10" ht="14.1" customHeight="1" x14ac:dyDescent="0.15"/>
    <row r="71" spans="4:10" ht="14.1" customHeight="1" x14ac:dyDescent="0.15"/>
    <row r="72" spans="4:10" ht="14.1" customHeight="1" x14ac:dyDescent="0.15"/>
    <row r="73" spans="4:10" ht="14.1" customHeight="1" x14ac:dyDescent="0.15"/>
    <row r="74" spans="4:10" ht="14.1" customHeight="1" x14ac:dyDescent="0.15"/>
    <row r="75" spans="4:10" ht="14.1" customHeight="1" x14ac:dyDescent="0.15"/>
    <row r="76" spans="4:10" ht="14.1" customHeight="1" x14ac:dyDescent="0.15"/>
    <row r="77" spans="4:10" ht="14.1" customHeight="1" x14ac:dyDescent="0.15"/>
    <row r="78" spans="4:10" ht="14.1" customHeight="1" x14ac:dyDescent="0.15"/>
    <row r="79" spans="4:10" ht="14.1" customHeight="1" x14ac:dyDescent="0.15"/>
    <row r="80" spans="4:1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</sheetData>
  <mergeCells count="24">
    <mergeCell ref="AE21:AK22"/>
    <mergeCell ref="O1:Z2"/>
    <mergeCell ref="D5:J6"/>
    <mergeCell ref="AE5:AK6"/>
    <mergeCell ref="T10:U12"/>
    <mergeCell ref="D13:J14"/>
    <mergeCell ref="R13:W14"/>
    <mergeCell ref="AE13:AK14"/>
    <mergeCell ref="T16:U16"/>
    <mergeCell ref="T17:U17"/>
    <mergeCell ref="T18:U18"/>
    <mergeCell ref="T20:U21"/>
    <mergeCell ref="D21:J22"/>
    <mergeCell ref="D29:J30"/>
    <mergeCell ref="AE29:AK30"/>
    <mergeCell ref="D37:J38"/>
    <mergeCell ref="AE37:AK38"/>
    <mergeCell ref="D45:J46"/>
    <mergeCell ref="AE45:AK46"/>
    <mergeCell ref="D50:H50"/>
    <mergeCell ref="U54:V54"/>
    <mergeCell ref="D55:J56"/>
    <mergeCell ref="P55:V56"/>
    <mergeCell ref="L56:N56"/>
  </mergeCells>
  <phoneticPr fontId="5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1F65848CA8EA4CB9844BCF1A0BF2FD" ma:contentTypeVersion="8" ma:contentTypeDescription="新しいドキュメントを作成します。" ma:contentTypeScope="" ma:versionID="7e95b86bd35b2605b8641a83911d1fa7">
  <xsd:schema xmlns:xsd="http://www.w3.org/2001/XMLSchema" xmlns:xs="http://www.w3.org/2001/XMLSchema" xmlns:p="http://schemas.microsoft.com/office/2006/metadata/properties" xmlns:ns3="44382816-8114-44e3-a74f-05a796a859c5" xmlns:ns4="b57c7669-d4e8-4db5-8b77-5585e62d0601" targetNamespace="http://schemas.microsoft.com/office/2006/metadata/properties" ma:root="true" ma:fieldsID="a2d0c845dc036bf5edf0df523179acd8" ns3:_="" ns4:_="">
    <xsd:import namespace="44382816-8114-44e3-a74f-05a796a859c5"/>
    <xsd:import namespace="b57c7669-d4e8-4db5-8b77-5585e62d060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382816-8114-44e3-a74f-05a796a859c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7c7669-d4e8-4db5-8b77-5585e62d06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94DFB1-70CC-46E3-A332-E87AA40903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382816-8114-44e3-a74f-05a796a859c5"/>
    <ds:schemaRef ds:uri="b57c7669-d4e8-4db5-8b77-5585e62d06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9C9254-8995-4AF1-BE61-1CA2548987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CCD594-3B37-46CA-B047-AC2A4345B65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5</vt:i4>
      </vt:variant>
    </vt:vector>
  </HeadingPairs>
  <TitlesOfParts>
    <vt:vector size="23" baseType="lpstr">
      <vt:lpstr>式次第1</vt:lpstr>
      <vt:lpstr>大会役員2</vt:lpstr>
      <vt:lpstr>出場チーム表 </vt:lpstr>
      <vt:lpstr>コート見取図4</vt:lpstr>
      <vt:lpstr>栄光記録</vt:lpstr>
      <vt:lpstr>トリムゴールド</vt:lpstr>
      <vt:lpstr>トリムブロンズAB</vt:lpstr>
      <vt:lpstr>トリムヤング予選リンク</vt:lpstr>
      <vt:lpstr>トリムヤング決勝T</vt:lpstr>
      <vt:lpstr>レディースブロンズ予選・親睦</vt:lpstr>
      <vt:lpstr>レディースブロンズ決勝T・レディース一般の部</vt:lpstr>
      <vt:lpstr>レディースヤング</vt:lpstr>
      <vt:lpstr>レディースヤング・トリムヤング親睦</vt:lpstr>
      <vt:lpstr>選手名簿</vt:lpstr>
      <vt:lpstr>選手名簿(2)</vt:lpstr>
      <vt:lpstr>選手名簿(3)</vt:lpstr>
      <vt:lpstr>タイムテーブル表</vt:lpstr>
      <vt:lpstr>注意事項</vt:lpstr>
      <vt:lpstr>コート見取図4!Print_Area</vt:lpstr>
      <vt:lpstr>タイムテーブル表!Print_Area</vt:lpstr>
      <vt:lpstr>レディースブロンズ予選・親睦!Print_Area</vt:lpstr>
      <vt:lpstr>栄光記録!Print_Area</vt:lpstr>
      <vt:lpstr>大会役員2!Print_Area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KUH134</dc:creator>
  <cp:lastModifiedBy>（有）コム・システム</cp:lastModifiedBy>
  <cp:lastPrinted>2020-01-31T10:57:44Z</cp:lastPrinted>
  <dcterms:created xsi:type="dcterms:W3CDTF">2012-06-14T01:27:07Z</dcterms:created>
  <dcterms:modified xsi:type="dcterms:W3CDTF">2020-02-01T08:38:03Z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0x0101002D1F65848CA8EA4CB9844BCF1A0BF2FD</vt:lpwstr>
  </property>
</Properties>
</file>